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codeName="ThisWorkbook"/>
  <mc:AlternateContent xmlns:mc="http://schemas.openxmlformats.org/markup-compatibility/2006">
    <mc:Choice Requires="x15">
      <x15ac:absPath xmlns:x15ac="http://schemas.microsoft.com/office/spreadsheetml/2010/11/ac" url="\\icaew.co.uk\cah3\CAH_USERS\cosbou\My Documents\"/>
    </mc:Choice>
  </mc:AlternateContent>
  <xr:revisionPtr revIDLastSave="0" documentId="8_{1FE767A2-A20C-49C0-B47A-AEB1112154EC}" xr6:coauthVersionLast="45" xr6:coauthVersionMax="45" xr10:uidLastSave="{00000000-0000-0000-0000-000000000000}"/>
  <bookViews>
    <workbookView xWindow="-120" yWindow="-120" windowWidth="20730" windowHeight="11160" firstSheet="3" activeTab="3" xr2:uid="{883BA9F4-94E1-447F-B113-6FADEE67E2FE}"/>
  </bookViews>
  <sheets>
    <sheet name="LOOKUP" sheetId="1" r:id="rId1"/>
    <sheet name="VLOOKUP" sheetId="2" r:id="rId2"/>
    <sheet name="INDEX MATCH" sheetId="3" r:id="rId3"/>
    <sheet name="XLOOKUP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4" l="1" a="1"/>
  <c r="H11" i="4" s="1"/>
  <c r="H10" i="4" a="1"/>
  <c r="H10" i="4" s="1"/>
  <c r="H9" i="4" a="1"/>
  <c r="H9" i="4" s="1"/>
  <c r="H8" i="4" a="1"/>
  <c r="H8" i="4" s="1"/>
  <c r="H7" i="4" a="1"/>
  <c r="H7" i="4" s="1"/>
  <c r="H6" i="4" a="1"/>
  <c r="H6" i="4" s="1"/>
  <c r="H5" i="4" a="1"/>
  <c r="H5" i="4" s="1"/>
  <c r="H4" i="4" a="1"/>
  <c r="H4" i="4" s="1"/>
  <c r="H3" i="4" a="1"/>
  <c r="H3" i="4"/>
  <c r="H3" i="3"/>
  <c r="I3" i="3"/>
  <c r="H4" i="3"/>
  <c r="I4" i="3"/>
  <c r="H5" i="3"/>
  <c r="I5" i="3"/>
  <c r="H6" i="3"/>
  <c r="I6" i="3"/>
  <c r="H7" i="3"/>
  <c r="I7" i="3"/>
  <c r="H8" i="3"/>
  <c r="I8" i="3"/>
  <c r="H9" i="3"/>
  <c r="I9" i="3"/>
  <c r="H10" i="3"/>
  <c r="I10" i="3"/>
  <c r="H11" i="3"/>
  <c r="I11" i="3"/>
  <c r="I3" i="2"/>
  <c r="I4" i="2"/>
  <c r="I5" i="2"/>
  <c r="I6" i="2"/>
  <c r="I7" i="2"/>
  <c r="I8" i="2"/>
  <c r="I9" i="2"/>
  <c r="I10" i="2"/>
  <c r="I11" i="2"/>
  <c r="H4" i="2"/>
  <c r="H5" i="2"/>
  <c r="H6" i="2"/>
  <c r="H7" i="2"/>
  <c r="H8" i="2"/>
  <c r="H9" i="2"/>
  <c r="H10" i="2"/>
  <c r="H11" i="2"/>
  <c r="H3" i="2"/>
  <c r="I3" i="1"/>
  <c r="I4" i="1"/>
  <c r="I5" i="1"/>
  <c r="I6" i="1"/>
  <c r="I7" i="1"/>
  <c r="I8" i="1"/>
  <c r="I9" i="1"/>
  <c r="I10" i="1"/>
  <c r="I11" i="1"/>
  <c r="H4" i="1"/>
  <c r="H5" i="1"/>
  <c r="H6" i="1"/>
  <c r="H7" i="1"/>
  <c r="H8" i="1"/>
  <c r="H9" i="1"/>
  <c r="H10" i="1"/>
  <c r="H11" i="1"/>
  <c r="H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<sst xmlns="http://schemas.openxmlformats.org/spreadsheetml/2006/main" count="148" uniqueCount="23">
  <si>
    <t>Account</t>
  </si>
  <si>
    <t>2019 balance</t>
  </si>
  <si>
    <t>Person responsible</t>
  </si>
  <si>
    <t>2020 balance</t>
  </si>
  <si>
    <t>Accruals</t>
  </si>
  <si>
    <t>KS</t>
  </si>
  <si>
    <t>Trade debtors</t>
  </si>
  <si>
    <t>Accrued income</t>
  </si>
  <si>
    <t>Prepayments</t>
  </si>
  <si>
    <t>Cash at bank</t>
  </si>
  <si>
    <t>JS</t>
  </si>
  <si>
    <t>Deferred income</t>
  </si>
  <si>
    <t>Equity</t>
  </si>
  <si>
    <t>AR</t>
  </si>
  <si>
    <t>Savings account</t>
  </si>
  <si>
    <t>Intercompany creditors</t>
  </si>
  <si>
    <t>Trade creditors</t>
  </si>
  <si>
    <t>Intercompany debtors</t>
  </si>
  <si>
    <t>MM</t>
  </si>
  <si>
    <t>Note that:</t>
  </si>
  <si>
    <t>a) This option only works because the left-hand table is sorted</t>
  </si>
  <si>
    <t>b) The value shown against the 2020-only "Savings account" is actually that for Prepayments - an incorrect value has been used.</t>
  </si>
  <si>
    <t>Note that the two functions have to be written separately.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</si>
</sst>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£&quot;#,##0;[Red]\-&quot;£&quot;#,##0"/>
  </numFmts>
  <fonts count="18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1"/>
      <color rgb="FF006100"/>
      <name val="Arial"/>
      <family val="2"/>
    </font>
    <font>
      <sz val="11"/>
      <color rgb="FF9C5700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b/>
      <sz val="11"/>
      <color rgb="FF3F3F3F"/>
      <name val="Arial"/>
      <family val="2"/>
    </font>
    <font>
      <sz val="11"/>
      <color rgb="FFFF0000"/>
      <name val="Arial"/>
      <family val="2"/>
    </font>
    <font>
      <b/>
      <i/>
      <sz val="26"/>
      <color rgb="FF000000"/>
      <name val="Arial"/>
      <family val="2"/>
    </font>
    <font>
      <b/>
      <sz val="14"/>
      <color rgb="FF706F6F"/>
      <name val="Arial"/>
      <family val="2"/>
    </font>
    <font>
      <b/>
      <sz val="11"/>
      <color rgb="FF000000"/>
      <name val="Arial"/>
      <family val="2"/>
    </font>
    <font>
      <b/>
      <sz val="11"/>
      <color rgb="FF706F6F"/>
      <name val="Arial"/>
      <family val="2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C5CA91"/>
        <bgColor indexed="64"/>
      </patternFill>
    </fill>
    <fill>
      <patternFill patternType="solid">
        <fgColor rgb="FFF4F4E9"/>
        <bgColor indexed="64"/>
      </patternFill>
    </fill>
    <fill>
      <patternFill patternType="solid">
        <fgColor rgb="FFE8EAD3"/>
        <bgColor indexed="64"/>
      </patternFill>
    </fill>
    <fill>
      <patternFill patternType="solid">
        <fgColor rgb="FFDDDFBD"/>
        <bgColor indexed="64"/>
      </patternFill>
    </fill>
    <fill>
      <patternFill patternType="solid">
        <fgColor rgb="FFEDF4F3"/>
        <bgColor indexed="64"/>
      </patternFill>
    </fill>
    <fill>
      <patternFill patternType="solid">
        <fgColor rgb="FFDCE9E7"/>
        <bgColor indexed="64"/>
      </patternFill>
    </fill>
    <fill>
      <patternFill patternType="solid">
        <fgColor rgb="FFCADEDC"/>
        <bgColor indexed="64"/>
      </patternFill>
    </fill>
    <fill>
      <patternFill patternType="solid">
        <fgColor rgb="FFA7C8C4"/>
        <bgColor indexed="64"/>
      </patternFill>
    </fill>
    <fill>
      <patternFill patternType="solid">
        <fgColor rgb="FFEFF5F9"/>
        <bgColor indexed="64"/>
      </patternFill>
    </fill>
    <fill>
      <patternFill patternType="solid">
        <fgColor rgb="FFE0ECF2"/>
        <bgColor indexed="64"/>
      </patternFill>
    </fill>
    <fill>
      <patternFill patternType="solid">
        <fgColor rgb="FFD0E2EC"/>
        <bgColor indexed="64"/>
      </patternFill>
    </fill>
    <fill>
      <patternFill patternType="solid">
        <fgColor rgb="FFB1CFDF"/>
        <bgColor indexed="64"/>
      </patternFill>
    </fill>
    <fill>
      <patternFill patternType="solid">
        <fgColor rgb="FFF8F4F6"/>
        <bgColor indexed="64"/>
      </patternFill>
    </fill>
    <fill>
      <patternFill patternType="solid">
        <fgColor rgb="FFF1E9EE"/>
        <bgColor indexed="64"/>
      </patternFill>
    </fill>
    <fill>
      <patternFill patternType="solid">
        <fgColor rgb="FFEBDDE5"/>
        <bgColor indexed="64"/>
      </patternFill>
    </fill>
    <fill>
      <patternFill patternType="solid">
        <fgColor rgb="FFDDC7D4"/>
        <bgColor indexed="64"/>
      </patternFill>
    </fill>
    <fill>
      <patternFill patternType="solid">
        <fgColor rgb="FFFCF2EB"/>
        <bgColor indexed="64"/>
      </patternFill>
    </fill>
    <fill>
      <patternFill patternType="solid">
        <fgColor rgb="FFF9E6D8"/>
        <bgColor indexed="64"/>
      </patternFill>
    </fill>
    <fill>
      <patternFill patternType="solid">
        <fgColor rgb="FFF7D9C4"/>
        <bgColor indexed="64"/>
      </patternFill>
    </fill>
    <fill>
      <patternFill patternType="solid">
        <fgColor rgb="FFF1C09D"/>
        <bgColor indexed="64"/>
      </patternFill>
    </fill>
    <fill>
      <patternFill patternType="solid">
        <fgColor rgb="FFFFFAF2"/>
        <bgColor indexed="64"/>
      </patternFill>
    </fill>
    <fill>
      <patternFill patternType="solid">
        <fgColor rgb="FFFFF6E6"/>
        <bgColor indexed="64"/>
      </patternFill>
    </fill>
    <fill>
      <patternFill patternType="solid">
        <fgColor rgb="FFFFF1D9"/>
        <bgColor indexed="64"/>
      </patternFill>
    </fill>
    <fill>
      <patternFill patternType="solid">
        <fgColor rgb="FFFFE8C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42">
    <xf numFmtId="0" fontId="0" fillId="0" borderId="0"/>
    <xf numFmtId="0" fontId="13" fillId="0" borderId="0" applyNumberFormat="0" applyFill="0" applyBorder="0" applyAlignment="0" applyProtection="0"/>
    <xf numFmtId="0" fontId="13" fillId="0" borderId="0" applyNumberFormat="0" applyFill="0" applyAlignment="0" applyProtection="0"/>
    <xf numFmtId="0" fontId="14" fillId="0" borderId="0" applyNumberFormat="0" applyFill="0" applyAlignment="0" applyProtection="0"/>
    <xf numFmtId="0" fontId="15" fillId="0" borderId="0" applyNumberFormat="0" applyFill="0" applyAlignment="0" applyProtection="0"/>
    <xf numFmtId="0" fontId="16" fillId="0" borderId="0" applyNumberFormat="0" applyFill="0" applyBorder="0" applyAlignment="0" applyProtection="0"/>
    <xf numFmtId="0" fontId="4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4" borderId="0" applyNumberFormat="0" applyBorder="0" applyAlignment="0" applyProtection="0"/>
    <xf numFmtId="0" fontId="9" fillId="5" borderId="1" applyNumberFormat="0" applyAlignment="0" applyProtection="0"/>
    <xf numFmtId="0" fontId="11" fillId="6" borderId="2" applyNumberFormat="0" applyAlignment="0" applyProtection="0"/>
    <xf numFmtId="0" fontId="6" fillId="6" borderId="1" applyNumberFormat="0" applyAlignment="0" applyProtection="0"/>
    <xf numFmtId="0" fontId="10" fillId="0" borderId="3" applyNumberFormat="0" applyFill="0" applyAlignment="0" applyProtection="0"/>
    <xf numFmtId="0" fontId="7" fillId="7" borderId="4" applyNumberFormat="0" applyAlignment="0" applyProtection="0"/>
    <xf numFmtId="0" fontId="12" fillId="0" borderId="0" applyNumberFormat="0" applyFill="0" applyBorder="0" applyAlignment="0" applyProtection="0"/>
    <xf numFmtId="0" fontId="2" fillId="8" borderId="5" applyNumberFormat="0" applyAlignment="0" applyProtection="0"/>
    <xf numFmtId="0" fontId="8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20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4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8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2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7">
    <xf numFmtId="0" fontId="0" fillId="0" borderId="0" xfId="0"/>
    <xf numFmtId="0" fontId="15" fillId="0" borderId="0" xfId="0" applyFont="1"/>
    <xf numFmtId="0" fontId="17" fillId="0" borderId="0" xfId="0" applyFont="1"/>
    <xf numFmtId="0" fontId="0" fillId="0" borderId="0" xfId="0" applyFont="1"/>
    <xf numFmtId="6" fontId="0" fillId="0" borderId="0" xfId="0" applyNumberFormat="1" applyFont="1"/>
    <xf numFmtId="6" fontId="0" fillId="33" borderId="0" xfId="0" applyNumberFormat="1" applyFont="1" applyFill="1"/>
    <xf numFmtId="6" fontId="0" fillId="0" borderId="0" xfId="0" applyNumberFormat="1" applyFon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0000"/>
      <color rgb="FFFFE8C0"/>
      <color rgb="FFFFF1D9"/>
      <color rgb="FFFFF6E6"/>
      <color rgb="FFFFFAF2"/>
      <color rgb="FFF1C09D"/>
      <color rgb="FFF1C080"/>
      <color rgb="FFF7D9C4"/>
      <color rgb="FFF9E6D8"/>
      <color rgb="FFFCF2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ICAEW Office">
      <a:dk1>
        <a:srgbClr val="000000"/>
      </a:dk1>
      <a:lt1>
        <a:srgbClr val="FFFFFF"/>
      </a:lt1>
      <a:dk2>
        <a:srgbClr val="706F6F"/>
      </a:dk2>
      <a:lt2>
        <a:srgbClr val="E30613"/>
      </a:lt2>
      <a:accent1>
        <a:srgbClr val="C6CA91"/>
      </a:accent1>
      <a:accent2>
        <a:srgbClr val="A7C8C4"/>
      </a:accent2>
      <a:accent3>
        <a:srgbClr val="B1CFDF"/>
      </a:accent3>
      <a:accent4>
        <a:srgbClr val="DDC7D4"/>
      </a:accent4>
      <a:accent5>
        <a:srgbClr val="F1C09D"/>
      </a:accent5>
      <a:accent6>
        <a:srgbClr val="FFE8B6"/>
      </a:accent6>
      <a:hlink>
        <a:srgbClr val="D0C7C4"/>
      </a:hlink>
      <a:folHlink>
        <a:srgbClr val="706F6F"/>
      </a:folHlink>
    </a:clrScheme>
    <a:fontScheme name="ICAEW Fonts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sz="110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0" anchor="t"/>
      <a:lstStyle>
        <a:defPPr algn="l">
          <a:defRPr sz="1100">
            <a:latin typeface="Arial" panose="020B0604020202020204" pitchFamily="34" charset="0"/>
            <a:cs typeface="Arial" panose="020B0604020202020204" pitchFamily="34" charset="0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8BE82-11B1-4DE5-A5C3-0E519DD4635A}">
  <sheetPr codeName="Sheet1"/>
  <dimension ref="B2:I16"/>
  <sheetViews>
    <sheetView workbookViewId="0">
      <selection activeCell="B2" sqref="B2"/>
    </sheetView>
  </sheetViews>
  <sheetFormatPr defaultColWidth="8.625" defaultRowHeight="14.25" x14ac:dyDescent="0.2"/>
  <cols>
    <col min="1" max="1" width="8.625" style="3"/>
    <col min="2" max="2" width="19.25" style="3" bestFit="1" customWidth="1"/>
    <col min="3" max="3" width="11.875" style="3" bestFit="1" customWidth="1"/>
    <col min="4" max="4" width="17.375" style="3" bestFit="1" customWidth="1"/>
    <col min="5" max="5" width="8.625" style="3"/>
    <col min="6" max="6" width="14.25" style="3" bestFit="1" customWidth="1"/>
    <col min="7" max="8" width="11.875" style="3" bestFit="1" customWidth="1"/>
    <col min="9" max="9" width="17.375" style="3" bestFit="1" customWidth="1"/>
    <col min="10" max="16384" width="8.625" style="3"/>
  </cols>
  <sheetData>
    <row r="2" spans="2:9" ht="15" x14ac:dyDescent="0.25">
      <c r="B2" s="2" t="s">
        <v>0</v>
      </c>
      <c r="C2" s="2" t="s">
        <v>1</v>
      </c>
      <c r="D2" s="1" t="s">
        <v>2</v>
      </c>
      <c r="F2" s="2" t="s">
        <v>0</v>
      </c>
      <c r="G2" s="2" t="s">
        <v>3</v>
      </c>
      <c r="H2" s="2" t="s">
        <v>1</v>
      </c>
      <c r="I2" s="1" t="s">
        <v>2</v>
      </c>
    </row>
    <row r="3" spans="2:9" x14ac:dyDescent="0.2">
      <c r="B3" s="3" t="s">
        <v>4</v>
      </c>
      <c r="C3" s="4">
        <v>-4000</v>
      </c>
      <c r="D3" s="3" t="s">
        <v>5</v>
      </c>
      <c r="F3" s="3" t="s">
        <v>6</v>
      </c>
      <c r="G3" s="4">
        <v>15000</v>
      </c>
      <c r="H3" s="4">
        <f>LOOKUP($F3,$B$3:$B$12,C$3:C$12)</f>
        <v>10000</v>
      </c>
      <c r="I3" s="4" t="str">
        <f>LOOKUP($F3,$B$3:$B$12,D$3:D$12)</f>
        <v>JS</v>
      </c>
    </row>
    <row r="4" spans="2:9" x14ac:dyDescent="0.2">
      <c r="B4" s="3" t="s">
        <v>7</v>
      </c>
      <c r="C4" s="4">
        <v>0</v>
      </c>
      <c r="D4" s="3" t="s">
        <v>5</v>
      </c>
      <c r="F4" s="3" t="s">
        <v>8</v>
      </c>
      <c r="G4" s="4">
        <v>2500</v>
      </c>
      <c r="H4" s="4">
        <f t="shared" ref="H4:I11" si="0">LOOKUP($F4,$B$3:$B$12,C$3:C$12)</f>
        <v>1400</v>
      </c>
      <c r="I4" s="4" t="str">
        <f t="shared" si="0"/>
        <v>KS</v>
      </c>
    </row>
    <row r="5" spans="2:9" x14ac:dyDescent="0.2">
      <c r="B5" s="3" t="s">
        <v>9</v>
      </c>
      <c r="C5" s="4">
        <v>65000</v>
      </c>
      <c r="D5" s="3" t="s">
        <v>10</v>
      </c>
      <c r="F5" s="3" t="s">
        <v>7</v>
      </c>
      <c r="G5" s="4">
        <v>1300</v>
      </c>
      <c r="H5" s="4">
        <f t="shared" si="0"/>
        <v>0</v>
      </c>
      <c r="I5" s="4" t="str">
        <f t="shared" si="0"/>
        <v>KS</v>
      </c>
    </row>
    <row r="6" spans="2:9" x14ac:dyDescent="0.2">
      <c r="B6" s="3" t="s">
        <v>11</v>
      </c>
      <c r="C6" s="4">
        <v>0</v>
      </c>
      <c r="D6" s="3" t="s">
        <v>5</v>
      </c>
      <c r="F6" s="3" t="s">
        <v>9</v>
      </c>
      <c r="G6" s="4">
        <v>42000</v>
      </c>
      <c r="H6" s="4">
        <f t="shared" si="0"/>
        <v>65000</v>
      </c>
      <c r="I6" s="4" t="str">
        <f t="shared" si="0"/>
        <v>JS</v>
      </c>
    </row>
    <row r="7" spans="2:9" x14ac:dyDescent="0.2">
      <c r="B7" s="3" t="s">
        <v>12</v>
      </c>
      <c r="C7" s="4">
        <v>-62400</v>
      </c>
      <c r="D7" s="3" t="s">
        <v>13</v>
      </c>
      <c r="F7" s="3" t="s">
        <v>14</v>
      </c>
      <c r="G7" s="4">
        <v>10000</v>
      </c>
      <c r="H7" s="5">
        <f t="shared" si="0"/>
        <v>1400</v>
      </c>
      <c r="I7" s="5" t="str">
        <f t="shared" si="0"/>
        <v>KS</v>
      </c>
    </row>
    <row r="8" spans="2:9" x14ac:dyDescent="0.2">
      <c r="B8" s="3" t="s">
        <v>15</v>
      </c>
      <c r="C8" s="4">
        <v>0</v>
      </c>
      <c r="D8" s="3" t="s">
        <v>13</v>
      </c>
      <c r="F8" s="3" t="s">
        <v>16</v>
      </c>
      <c r="G8" s="4">
        <v>-20000</v>
      </c>
      <c r="H8" s="4">
        <f t="shared" si="0"/>
        <v>-12000</v>
      </c>
      <c r="I8" s="4" t="str">
        <f t="shared" si="0"/>
        <v>MM</v>
      </c>
    </row>
    <row r="9" spans="2:9" x14ac:dyDescent="0.2">
      <c r="B9" s="3" t="s">
        <v>17</v>
      </c>
      <c r="C9" s="4">
        <v>2000</v>
      </c>
      <c r="D9" s="3" t="s">
        <v>13</v>
      </c>
      <c r="F9" s="3" t="s">
        <v>4</v>
      </c>
      <c r="G9" s="4">
        <v>-4000</v>
      </c>
      <c r="H9" s="4">
        <f t="shared" si="0"/>
        <v>-4000</v>
      </c>
      <c r="I9" s="4" t="str">
        <f t="shared" si="0"/>
        <v>KS</v>
      </c>
    </row>
    <row r="10" spans="2:9" x14ac:dyDescent="0.2">
      <c r="B10" s="3" t="s">
        <v>8</v>
      </c>
      <c r="C10" s="4">
        <v>1400</v>
      </c>
      <c r="D10" s="3" t="s">
        <v>5</v>
      </c>
      <c r="F10" s="3" t="s">
        <v>11</v>
      </c>
      <c r="G10" s="4">
        <v>0</v>
      </c>
      <c r="H10" s="4">
        <f t="shared" si="0"/>
        <v>0</v>
      </c>
      <c r="I10" s="4" t="str">
        <f t="shared" si="0"/>
        <v>KS</v>
      </c>
    </row>
    <row r="11" spans="2:9" x14ac:dyDescent="0.2">
      <c r="B11" s="3" t="s">
        <v>16</v>
      </c>
      <c r="C11" s="4">
        <v>-12000</v>
      </c>
      <c r="D11" s="3" t="s">
        <v>18</v>
      </c>
      <c r="F11" s="3" t="s">
        <v>12</v>
      </c>
      <c r="G11" s="4">
        <v>-46800</v>
      </c>
      <c r="H11" s="4">
        <f t="shared" si="0"/>
        <v>-62400</v>
      </c>
      <c r="I11" s="4" t="str">
        <f t="shared" si="0"/>
        <v>AR</v>
      </c>
    </row>
    <row r="12" spans="2:9" x14ac:dyDescent="0.2">
      <c r="B12" s="3" t="s">
        <v>6</v>
      </c>
      <c r="C12" s="4">
        <v>10000</v>
      </c>
      <c r="D12" s="3" t="s">
        <v>10</v>
      </c>
    </row>
    <row r="14" spans="2:9" x14ac:dyDescent="0.2">
      <c r="B14" s="3" t="s">
        <v>19</v>
      </c>
    </row>
    <row r="15" spans="2:9" x14ac:dyDescent="0.2">
      <c r="B15" s="3" t="s">
        <v>20</v>
      </c>
    </row>
    <row r="16" spans="2:9" x14ac:dyDescent="0.2">
      <c r="B16" s="3" t="s">
        <v>21</v>
      </c>
    </row>
  </sheetData>
  <sortState xmlns:xlrd2="http://schemas.microsoft.com/office/spreadsheetml/2017/richdata2" ref="B3:D12">
    <sortCondition ref="B5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E1CF6-A82B-4ADC-B4A5-B2B5EDDE3021}">
  <dimension ref="B2:I14"/>
  <sheetViews>
    <sheetView workbookViewId="0">
      <selection activeCell="B2" sqref="B2"/>
    </sheetView>
  </sheetViews>
  <sheetFormatPr defaultColWidth="8.625" defaultRowHeight="14.25" x14ac:dyDescent="0.2"/>
  <cols>
    <col min="1" max="1" width="8.625" style="3"/>
    <col min="2" max="2" width="19.25" style="3" bestFit="1" customWidth="1"/>
    <col min="3" max="3" width="11.875" style="3" bestFit="1" customWidth="1"/>
    <col min="4" max="4" width="17.375" style="3" bestFit="1" customWidth="1"/>
    <col min="5" max="5" width="8.625" style="3"/>
    <col min="6" max="6" width="14.25" style="3" bestFit="1" customWidth="1"/>
    <col min="7" max="8" width="11.875" style="3" bestFit="1" customWidth="1"/>
    <col min="9" max="9" width="17.375" style="3" bestFit="1" customWidth="1"/>
    <col min="10" max="16384" width="8.625" style="3"/>
  </cols>
  <sheetData>
    <row r="2" spans="2:9" ht="15" x14ac:dyDescent="0.25">
      <c r="B2" s="2" t="s">
        <v>0</v>
      </c>
      <c r="C2" s="2" t="s">
        <v>1</v>
      </c>
      <c r="D2" s="1" t="s">
        <v>2</v>
      </c>
      <c r="F2" s="2" t="s">
        <v>0</v>
      </c>
      <c r="G2" s="2" t="s">
        <v>3</v>
      </c>
      <c r="H2" s="2" t="s">
        <v>1</v>
      </c>
      <c r="I2" s="1" t="s">
        <v>2</v>
      </c>
    </row>
    <row r="3" spans="2:9" x14ac:dyDescent="0.2">
      <c r="B3" s="3" t="s">
        <v>6</v>
      </c>
      <c r="C3" s="4">
        <v>10000</v>
      </c>
      <c r="D3" s="3" t="s">
        <v>10</v>
      </c>
      <c r="F3" s="3" t="s">
        <v>6</v>
      </c>
      <c r="G3" s="4">
        <v>15000</v>
      </c>
      <c r="H3" s="6">
        <f>VLOOKUP(F3,$B$3:$D$12,2,FALSE)</f>
        <v>10000</v>
      </c>
      <c r="I3" s="6" t="str">
        <f t="shared" ref="I3:I11" si="0">VLOOKUP(F3,$B$3:$D$12,3,FALSE)</f>
        <v>JS</v>
      </c>
    </row>
    <row r="4" spans="2:9" x14ac:dyDescent="0.2">
      <c r="B4" s="3" t="s">
        <v>17</v>
      </c>
      <c r="C4" s="4">
        <v>2000</v>
      </c>
      <c r="D4" s="3" t="s">
        <v>13</v>
      </c>
      <c r="F4" s="3" t="s">
        <v>8</v>
      </c>
      <c r="G4" s="4">
        <v>2500</v>
      </c>
      <c r="H4" s="6">
        <f t="shared" ref="H4:H11" si="1">VLOOKUP(F4,$B$3:$D$12,2,FALSE)</f>
        <v>1400</v>
      </c>
      <c r="I4" s="6" t="str">
        <f t="shared" si="0"/>
        <v>KS</v>
      </c>
    </row>
    <row r="5" spans="2:9" x14ac:dyDescent="0.2">
      <c r="B5" s="3" t="s">
        <v>8</v>
      </c>
      <c r="C5" s="4">
        <v>1400</v>
      </c>
      <c r="D5" s="3" t="s">
        <v>5</v>
      </c>
      <c r="F5" s="3" t="s">
        <v>7</v>
      </c>
      <c r="G5" s="4">
        <v>1300</v>
      </c>
      <c r="H5" s="6">
        <f t="shared" si="1"/>
        <v>0</v>
      </c>
      <c r="I5" s="6" t="str">
        <f t="shared" si="0"/>
        <v>KS</v>
      </c>
    </row>
    <row r="6" spans="2:9" x14ac:dyDescent="0.2">
      <c r="B6" s="3" t="s">
        <v>7</v>
      </c>
      <c r="C6" s="4">
        <v>0</v>
      </c>
      <c r="D6" s="3" t="s">
        <v>5</v>
      </c>
      <c r="F6" s="3" t="s">
        <v>9</v>
      </c>
      <c r="G6" s="4">
        <v>42000</v>
      </c>
      <c r="H6" s="6">
        <f t="shared" si="1"/>
        <v>65000</v>
      </c>
      <c r="I6" s="6" t="str">
        <f t="shared" si="0"/>
        <v>JS</v>
      </c>
    </row>
    <row r="7" spans="2:9" x14ac:dyDescent="0.2">
      <c r="B7" s="3" t="s">
        <v>9</v>
      </c>
      <c r="C7" s="4">
        <v>65000</v>
      </c>
      <c r="D7" s="3" t="s">
        <v>10</v>
      </c>
      <c r="F7" s="3" t="s">
        <v>14</v>
      </c>
      <c r="G7" s="4">
        <v>10000</v>
      </c>
      <c r="H7" s="6" t="e">
        <f t="shared" si="1"/>
        <v>#N/A</v>
      </c>
      <c r="I7" s="6" t="e">
        <f t="shared" si="0"/>
        <v>#N/A</v>
      </c>
    </row>
    <row r="8" spans="2:9" x14ac:dyDescent="0.2">
      <c r="B8" s="3" t="s">
        <v>16</v>
      </c>
      <c r="C8" s="4">
        <v>-12000</v>
      </c>
      <c r="D8" s="3" t="s">
        <v>18</v>
      </c>
      <c r="F8" s="3" t="s">
        <v>16</v>
      </c>
      <c r="G8" s="4">
        <v>-20000</v>
      </c>
      <c r="H8" s="6">
        <f t="shared" si="1"/>
        <v>-12000</v>
      </c>
      <c r="I8" s="6" t="str">
        <f t="shared" si="0"/>
        <v>MM</v>
      </c>
    </row>
    <row r="9" spans="2:9" x14ac:dyDescent="0.2">
      <c r="B9" s="3" t="s">
        <v>15</v>
      </c>
      <c r="C9" s="4">
        <v>0</v>
      </c>
      <c r="D9" s="3" t="s">
        <v>13</v>
      </c>
      <c r="F9" s="3" t="s">
        <v>4</v>
      </c>
      <c r="G9" s="4">
        <v>-4000</v>
      </c>
      <c r="H9" s="6">
        <f t="shared" si="1"/>
        <v>-4000</v>
      </c>
      <c r="I9" s="6" t="str">
        <f t="shared" si="0"/>
        <v>KS</v>
      </c>
    </row>
    <row r="10" spans="2:9" x14ac:dyDescent="0.2">
      <c r="B10" s="3" t="s">
        <v>4</v>
      </c>
      <c r="C10" s="4">
        <v>-4000</v>
      </c>
      <c r="D10" s="3" t="s">
        <v>5</v>
      </c>
      <c r="F10" s="3" t="s">
        <v>11</v>
      </c>
      <c r="G10" s="4">
        <v>0</v>
      </c>
      <c r="H10" s="6">
        <f t="shared" si="1"/>
        <v>0</v>
      </c>
      <c r="I10" s="6" t="str">
        <f t="shared" si="0"/>
        <v>KS</v>
      </c>
    </row>
    <row r="11" spans="2:9" x14ac:dyDescent="0.2">
      <c r="B11" s="3" t="s">
        <v>11</v>
      </c>
      <c r="C11" s="4">
        <v>0</v>
      </c>
      <c r="D11" s="3" t="s">
        <v>5</v>
      </c>
      <c r="F11" s="3" t="s">
        <v>12</v>
      </c>
      <c r="G11" s="4">
        <v>-46800</v>
      </c>
      <c r="H11" s="6">
        <f t="shared" si="1"/>
        <v>-62400</v>
      </c>
      <c r="I11" s="6" t="str">
        <f t="shared" si="0"/>
        <v>AR</v>
      </c>
    </row>
    <row r="12" spans="2:9" x14ac:dyDescent="0.2">
      <c r="B12" s="3" t="s">
        <v>12</v>
      </c>
      <c r="C12" s="4">
        <v>-62400</v>
      </c>
      <c r="D12" s="3" t="s">
        <v>13</v>
      </c>
    </row>
    <row r="14" spans="2:9" x14ac:dyDescent="0.2">
      <c r="B14" s="3" t="s">
        <v>22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CAC7A-C4DC-476C-8C09-3823A2AEECCC}">
  <dimension ref="B2:I12"/>
  <sheetViews>
    <sheetView workbookViewId="0">
      <selection activeCell="H3" sqref="H3"/>
    </sheetView>
  </sheetViews>
  <sheetFormatPr defaultColWidth="8.625" defaultRowHeight="14.25" x14ac:dyDescent="0.2"/>
  <cols>
    <col min="1" max="1" width="8.625" style="3"/>
    <col min="2" max="2" width="19.25" style="3" bestFit="1" customWidth="1"/>
    <col min="3" max="3" width="11.875" style="3" bestFit="1" customWidth="1"/>
    <col min="4" max="4" width="17.375" style="3" bestFit="1" customWidth="1"/>
    <col min="5" max="5" width="8.625" style="3"/>
    <col min="6" max="6" width="14.25" style="3" bestFit="1" customWidth="1"/>
    <col min="7" max="8" width="11.875" style="3" bestFit="1" customWidth="1"/>
    <col min="9" max="9" width="17.375" style="3" bestFit="1" customWidth="1"/>
    <col min="10" max="16384" width="8.625" style="3"/>
  </cols>
  <sheetData>
    <row r="2" spans="2:9" ht="15" x14ac:dyDescent="0.25">
      <c r="B2" s="2" t="s">
        <v>0</v>
      </c>
      <c r="C2" s="2" t="s">
        <v>1</v>
      </c>
      <c r="D2" s="1" t="s">
        <v>2</v>
      </c>
      <c r="F2" s="2" t="s">
        <v>0</v>
      </c>
      <c r="G2" s="2" t="s">
        <v>3</v>
      </c>
      <c r="H2" s="2" t="s">
        <v>1</v>
      </c>
      <c r="I2" s="1" t="s">
        <v>2</v>
      </c>
    </row>
    <row r="3" spans="2:9" x14ac:dyDescent="0.2">
      <c r="B3" s="3" t="s">
        <v>6</v>
      </c>
      <c r="C3" s="4">
        <v>10000</v>
      </c>
      <c r="D3" s="3" t="s">
        <v>10</v>
      </c>
      <c r="F3" s="3" t="s">
        <v>6</v>
      </c>
      <c r="G3" s="4">
        <v>15000</v>
      </c>
      <c r="H3" s="6">
        <f t="shared" ref="H3:H11" si="0">INDEX(C$3:C$12,MATCH($F3,$B$3:$B$12,0))</f>
        <v>10000</v>
      </c>
      <c r="I3" s="6" t="str">
        <f t="shared" ref="I3:I11" si="1">INDEX(D$3:D$12,MATCH($F3,$B$3:$B$12,0))</f>
        <v>JS</v>
      </c>
    </row>
    <row r="4" spans="2:9" x14ac:dyDescent="0.2">
      <c r="B4" s="3" t="s">
        <v>17</v>
      </c>
      <c r="C4" s="4">
        <v>2000</v>
      </c>
      <c r="D4" s="3" t="s">
        <v>13</v>
      </c>
      <c r="F4" s="3" t="s">
        <v>8</v>
      </c>
      <c r="G4" s="4">
        <v>2500</v>
      </c>
      <c r="H4" s="6">
        <f t="shared" si="0"/>
        <v>1400</v>
      </c>
      <c r="I4" s="6" t="str">
        <f t="shared" si="1"/>
        <v>KS</v>
      </c>
    </row>
    <row r="5" spans="2:9" x14ac:dyDescent="0.2">
      <c r="B5" s="3" t="s">
        <v>8</v>
      </c>
      <c r="C5" s="4">
        <v>1400</v>
      </c>
      <c r="D5" s="3" t="s">
        <v>5</v>
      </c>
      <c r="F5" s="3" t="s">
        <v>7</v>
      </c>
      <c r="G5" s="4">
        <v>1300</v>
      </c>
      <c r="H5" s="6">
        <f t="shared" si="0"/>
        <v>0</v>
      </c>
      <c r="I5" s="6" t="str">
        <f t="shared" si="1"/>
        <v>KS</v>
      </c>
    </row>
    <row r="6" spans="2:9" x14ac:dyDescent="0.2">
      <c r="B6" s="3" t="s">
        <v>7</v>
      </c>
      <c r="C6" s="4">
        <v>0</v>
      </c>
      <c r="D6" s="3" t="s">
        <v>5</v>
      </c>
      <c r="F6" s="3" t="s">
        <v>9</v>
      </c>
      <c r="G6" s="4">
        <v>42000</v>
      </c>
      <c r="H6" s="6">
        <f t="shared" si="0"/>
        <v>65000</v>
      </c>
      <c r="I6" s="6" t="str">
        <f t="shared" si="1"/>
        <v>JS</v>
      </c>
    </row>
    <row r="7" spans="2:9" x14ac:dyDescent="0.2">
      <c r="B7" s="3" t="s">
        <v>9</v>
      </c>
      <c r="C7" s="4">
        <v>65000</v>
      </c>
      <c r="D7" s="3" t="s">
        <v>10</v>
      </c>
      <c r="F7" s="3" t="s">
        <v>14</v>
      </c>
      <c r="G7" s="4">
        <v>10000</v>
      </c>
      <c r="H7" s="6" t="e">
        <f t="shared" si="0"/>
        <v>#N/A</v>
      </c>
      <c r="I7" s="6" t="e">
        <f t="shared" si="1"/>
        <v>#N/A</v>
      </c>
    </row>
    <row r="8" spans="2:9" x14ac:dyDescent="0.2">
      <c r="B8" s="3" t="s">
        <v>16</v>
      </c>
      <c r="C8" s="4">
        <v>-12000</v>
      </c>
      <c r="D8" s="3" t="s">
        <v>18</v>
      </c>
      <c r="F8" s="3" t="s">
        <v>16</v>
      </c>
      <c r="G8" s="4">
        <v>-20000</v>
      </c>
      <c r="H8" s="6">
        <f t="shared" si="0"/>
        <v>-12000</v>
      </c>
      <c r="I8" s="6" t="str">
        <f t="shared" si="1"/>
        <v>MM</v>
      </c>
    </row>
    <row r="9" spans="2:9" x14ac:dyDescent="0.2">
      <c r="B9" s="3" t="s">
        <v>15</v>
      </c>
      <c r="C9" s="4">
        <v>0</v>
      </c>
      <c r="D9" s="3" t="s">
        <v>13</v>
      </c>
      <c r="F9" s="3" t="s">
        <v>4</v>
      </c>
      <c r="G9" s="4">
        <v>-4000</v>
      </c>
      <c r="H9" s="6">
        <f t="shared" si="0"/>
        <v>-4000</v>
      </c>
      <c r="I9" s="6" t="str">
        <f t="shared" si="1"/>
        <v>KS</v>
      </c>
    </row>
    <row r="10" spans="2:9" x14ac:dyDescent="0.2">
      <c r="B10" s="3" t="s">
        <v>4</v>
      </c>
      <c r="C10" s="4">
        <v>-4000</v>
      </c>
      <c r="D10" s="3" t="s">
        <v>5</v>
      </c>
      <c r="F10" s="3" t="s">
        <v>11</v>
      </c>
      <c r="G10" s="4">
        <v>0</v>
      </c>
      <c r="H10" s="6">
        <f t="shared" si="0"/>
        <v>0</v>
      </c>
      <c r="I10" s="6" t="str">
        <f t="shared" si="1"/>
        <v>KS</v>
      </c>
    </row>
    <row r="11" spans="2:9" x14ac:dyDescent="0.2">
      <c r="B11" s="3" t="s">
        <v>11</v>
      </c>
      <c r="C11" s="4">
        <v>0</v>
      </c>
      <c r="D11" s="3" t="s">
        <v>5</v>
      </c>
      <c r="F11" s="3" t="s">
        <v>12</v>
      </c>
      <c r="G11" s="4">
        <v>-46800</v>
      </c>
      <c r="H11" s="6">
        <f t="shared" si="0"/>
        <v>-62400</v>
      </c>
      <c r="I11" s="6" t="str">
        <f t="shared" si="1"/>
        <v>AR</v>
      </c>
    </row>
    <row r="12" spans="2:9" x14ac:dyDescent="0.2">
      <c r="B12" s="3" t="s">
        <v>12</v>
      </c>
      <c r="C12" s="4">
        <v>-62400</v>
      </c>
      <c r="D12" s="3" t="s">
        <v>13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67500-4251-4D45-8348-BFFDB2447907}">
  <dimension ref="B2:I12"/>
  <sheetViews>
    <sheetView tabSelected="1" workbookViewId="0"/>
  </sheetViews>
  <sheetFormatPr defaultColWidth="8.625" defaultRowHeight="14.25" x14ac:dyDescent="0.2"/>
  <cols>
    <col min="1" max="1" width="8.625" style="3"/>
    <col min="2" max="2" width="19.25" style="3" bestFit="1" customWidth="1"/>
    <col min="3" max="3" width="11.875" style="3" bestFit="1" customWidth="1"/>
    <col min="4" max="4" width="17.375" style="3" bestFit="1" customWidth="1"/>
    <col min="5" max="5" width="8.625" style="3"/>
    <col min="6" max="6" width="14.25" style="3" bestFit="1" customWidth="1"/>
    <col min="7" max="8" width="11.875" style="3" bestFit="1" customWidth="1"/>
    <col min="9" max="9" width="17.375" style="3" bestFit="1" customWidth="1"/>
    <col min="10" max="16384" width="8.625" style="3"/>
  </cols>
  <sheetData>
    <row r="2" spans="2:9" ht="15" x14ac:dyDescent="0.25">
      <c r="B2" s="2" t="s">
        <v>0</v>
      </c>
      <c r="C2" s="2" t="s">
        <v>1</v>
      </c>
      <c r="D2" s="1" t="s">
        <v>2</v>
      </c>
      <c r="F2" s="2" t="s">
        <v>0</v>
      </c>
      <c r="G2" s="2" t="s">
        <v>3</v>
      </c>
      <c r="H2" s="2" t="s">
        <v>1</v>
      </c>
      <c r="I2" s="1" t="s">
        <v>2</v>
      </c>
    </row>
    <row r="3" spans="2:9" x14ac:dyDescent="0.2">
      <c r="B3" s="3" t="s">
        <v>6</v>
      </c>
      <c r="C3" s="4">
        <v>10000</v>
      </c>
      <c r="D3" s="3" t="s">
        <v>10</v>
      </c>
      <c r="F3" s="3" t="s">
        <v>6</v>
      </c>
      <c r="G3" s="4">
        <v>15000</v>
      </c>
      <c r="H3" s="6" cm="1">
        <f t="array" ref="H3:I3">_xlfn.XLOOKUP(F3,$B$3:$B$12,$C$3:$D$12,"Not found")</f>
        <v>10000</v>
      </c>
      <c r="I3" s="6" t="str">
        <v>JS</v>
      </c>
    </row>
    <row r="4" spans="2:9" x14ac:dyDescent="0.2">
      <c r="B4" s="3" t="s">
        <v>17</v>
      </c>
      <c r="C4" s="4">
        <v>2000</v>
      </c>
      <c r="D4" s="3" t="s">
        <v>13</v>
      </c>
      <c r="F4" s="3" t="s">
        <v>8</v>
      </c>
      <c r="G4" s="4">
        <v>2500</v>
      </c>
      <c r="H4" s="6" cm="1">
        <f t="array" ref="H4:I4">_xlfn.XLOOKUP(F4,$B$3:$B$12,$C$3:$D$12,"Not found")</f>
        <v>1400</v>
      </c>
      <c r="I4" s="6" t="str">
        <v>KS</v>
      </c>
    </row>
    <row r="5" spans="2:9" x14ac:dyDescent="0.2">
      <c r="B5" s="3" t="s">
        <v>8</v>
      </c>
      <c r="C5" s="4">
        <v>1400</v>
      </c>
      <c r="D5" s="3" t="s">
        <v>5</v>
      </c>
      <c r="F5" s="3" t="s">
        <v>7</v>
      </c>
      <c r="G5" s="4">
        <v>1300</v>
      </c>
      <c r="H5" s="6" cm="1">
        <f t="array" ref="H5:I5">_xlfn.XLOOKUP(F5,$B$3:$B$12,$C$3:$D$12,"Not found")</f>
        <v>0</v>
      </c>
      <c r="I5" s="6" t="str">
        <v>KS</v>
      </c>
    </row>
    <row r="6" spans="2:9" x14ac:dyDescent="0.2">
      <c r="B6" s="3" t="s">
        <v>7</v>
      </c>
      <c r="C6" s="4">
        <v>0</v>
      </c>
      <c r="D6" s="3" t="s">
        <v>5</v>
      </c>
      <c r="F6" s="3" t="s">
        <v>9</v>
      </c>
      <c r="G6" s="4">
        <v>42000</v>
      </c>
      <c r="H6" s="6" cm="1">
        <f t="array" ref="H6:I6">_xlfn.XLOOKUP(F6,$B$3:$B$12,$C$3:$D$12,"Not found")</f>
        <v>65000</v>
      </c>
      <c r="I6" s="6" t="str">
        <v>JS</v>
      </c>
    </row>
    <row r="7" spans="2:9" x14ac:dyDescent="0.2">
      <c r="B7" s="3" t="s">
        <v>9</v>
      </c>
      <c r="C7" s="4">
        <v>65000</v>
      </c>
      <c r="D7" s="3" t="s">
        <v>10</v>
      </c>
      <c r="F7" s="3" t="s">
        <v>14</v>
      </c>
      <c r="G7" s="4">
        <v>10000</v>
      </c>
      <c r="H7" s="6" t="str" cm="1">
        <f t="array" ref="H7">_xlfn.XLOOKUP(F7,$B$3:$B$12,$C$3:$D$12,"Not found")</f>
        <v>Not found</v>
      </c>
      <c r="I7" s="6"/>
    </row>
    <row r="8" spans="2:9" x14ac:dyDescent="0.2">
      <c r="B8" s="3" t="s">
        <v>16</v>
      </c>
      <c r="C8" s="4">
        <v>-12000</v>
      </c>
      <c r="D8" s="3" t="s">
        <v>18</v>
      </c>
      <c r="F8" s="3" t="s">
        <v>16</v>
      </c>
      <c r="G8" s="4">
        <v>-20000</v>
      </c>
      <c r="H8" s="6" cm="1">
        <f t="array" ref="H8:I8">_xlfn.XLOOKUP(F8,$B$3:$B$12,$C$3:$D$12,"Not found")</f>
        <v>-12000</v>
      </c>
      <c r="I8" s="6" t="str">
        <v>MM</v>
      </c>
    </row>
    <row r="9" spans="2:9" x14ac:dyDescent="0.2">
      <c r="B9" s="3" t="s">
        <v>15</v>
      </c>
      <c r="C9" s="4">
        <v>0</v>
      </c>
      <c r="D9" s="3" t="s">
        <v>13</v>
      </c>
      <c r="F9" s="3" t="s">
        <v>4</v>
      </c>
      <c r="G9" s="4">
        <v>-4000</v>
      </c>
      <c r="H9" s="6" cm="1">
        <f t="array" ref="H9:I9">_xlfn.XLOOKUP(F9,$B$3:$B$12,$C$3:$D$12,"Not found")</f>
        <v>-4000</v>
      </c>
      <c r="I9" s="6" t="str">
        <v>KS</v>
      </c>
    </row>
    <row r="10" spans="2:9" x14ac:dyDescent="0.2">
      <c r="B10" s="3" t="s">
        <v>4</v>
      </c>
      <c r="C10" s="4">
        <v>-4000</v>
      </c>
      <c r="D10" s="3" t="s">
        <v>5</v>
      </c>
      <c r="F10" s="3" t="s">
        <v>11</v>
      </c>
      <c r="G10" s="4">
        <v>0</v>
      </c>
      <c r="H10" s="6" cm="1">
        <f t="array" ref="H10:I10">_xlfn.XLOOKUP(F10,$B$3:$B$12,$C$3:$D$12,"Not found")</f>
        <v>0</v>
      </c>
      <c r="I10" s="6" t="str">
        <v>KS</v>
      </c>
    </row>
    <row r="11" spans="2:9" x14ac:dyDescent="0.2">
      <c r="B11" s="3" t="s">
        <v>11</v>
      </c>
      <c r="C11" s="4">
        <v>0</v>
      </c>
      <c r="D11" s="3" t="s">
        <v>5</v>
      </c>
      <c r="F11" s="3" t="s">
        <v>12</v>
      </c>
      <c r="G11" s="4">
        <v>-46800</v>
      </c>
      <c r="H11" s="6" cm="1">
        <f t="array" ref="H11:I11">_xlfn.XLOOKUP(F11,$B$3:$B$12,$C$3:$D$12,"Not found")</f>
        <v>-62400</v>
      </c>
      <c r="I11" s="6" t="str">
        <v>AR</v>
      </c>
    </row>
    <row r="12" spans="2:9" x14ac:dyDescent="0.2">
      <c r="B12" s="3" t="s">
        <v>12</v>
      </c>
      <c r="C12" s="4">
        <v>-62400</v>
      </c>
      <c r="D12" s="3" t="s">
        <v>13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LOOKUP</vt:lpstr>
      <vt:lpstr>VLOOKUP</vt:lpstr>
      <vt:lpstr>INDEX MATCH</vt:lpstr>
      <vt:lpstr>XLOOKUP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Lyford-Smith</dc:creator>
  <cp:keywords/>
  <dc:description/>
  <cp:lastModifiedBy>Chris Osbourne</cp:lastModifiedBy>
  <cp:revision/>
  <dcterms:created xsi:type="dcterms:W3CDTF">2020-03-25T17:57:53Z</dcterms:created>
  <dcterms:modified xsi:type="dcterms:W3CDTF">2021-04-27T15:32:46Z</dcterms:modified>
  <cp:category/>
  <cp:contentStatus/>
</cp:coreProperties>
</file>