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E:\Main\ICAEW\Blog 088 - Slicing One Element on a Chart\"/>
    </mc:Choice>
  </mc:AlternateContent>
  <xr:revisionPtr revIDLastSave="0" documentId="8_{335FAA4E-91F4-4930-81CC-A1BDF65D0332}" xr6:coauthVersionLast="47" xr6:coauthVersionMax="47" xr10:uidLastSave="{00000000-0000-0000-0000-000000000000}"/>
  <bookViews>
    <workbookView xWindow="28680" yWindow="-120" windowWidth="29040" windowHeight="15840" xr2:uid="{00000000-000D-0000-FFFF-FFFF00000000}"/>
  </bookViews>
  <sheets>
    <sheet name="Cover" sheetId="1" r:id="rId1"/>
    <sheet name="Navigator" sheetId="3" r:id="rId2"/>
    <sheet name="Style Guide" sheetId="4" r:id="rId3"/>
    <sheet name="Model Parameters" sheetId="2" r:id="rId4"/>
    <sheet name="Example" sheetId="11" r:id="rId5"/>
    <sheet name="Error Checks" sheetId="5" r:id="rId6"/>
  </sheets>
  <definedNames>
    <definedName name="Client_Name">'Model Parameters'!$G$12</definedName>
    <definedName name="Days_in_Year">'Model Parameters'!$G$19</definedName>
    <definedName name="Days_in_Yr">'Model Parameters'!$G$19</definedName>
    <definedName name="HL_1">Cover!$A$3</definedName>
    <definedName name="HL_3">'Style Guide'!$A$3</definedName>
    <definedName name="HL_4">'Model Parameters'!$A$3</definedName>
    <definedName name="HL_5">Example!$A$3</definedName>
    <definedName name="HL_6">'Error Checks'!$A$3</definedName>
    <definedName name="HL_Model_Parameters">'Model Parameters'!$A$5</definedName>
    <definedName name="HL_Navigator">Navigator!$A$1</definedName>
    <definedName name="Model_Name">'Model Parameters'!$G$11</definedName>
    <definedName name="Months_in_Half_Yr">'Model Parameters'!$G$22</definedName>
    <definedName name="Months_in_Month">'Model Parameters'!$G$20</definedName>
    <definedName name="Months_in_Qtr">'Model Parameters'!$G$21</definedName>
    <definedName name="Months_in_Quarter">'Model Parameters'!$G$21</definedName>
    <definedName name="Months_in_Year">'Model Parameters'!$G$23</definedName>
    <definedName name="Overall_Error_Check">'Error Checks'!$I$17</definedName>
    <definedName name="_xlnm.Print_Area" localSheetId="4">Example!$A$1:$T$129</definedName>
    <definedName name="_xlnm.Print_Titles" localSheetId="4">Example!$1:$5</definedName>
    <definedName name="Quarters_in_Year">'Model Parameters'!$G$24</definedName>
    <definedName name="Rounding_Accuracy">'Model Parameters'!$G$26</definedName>
    <definedName name="Slicer_Month">#N/A</definedName>
    <definedName name="Thousand">'Model Parameters'!$G$31</definedName>
    <definedName name="Very_Large_Number">'Model Parameters'!$G$28</definedName>
    <definedName name="Very_Small_Number">'Model Parameters'!$G$29</definedName>
  </definedNames>
  <calcPr calcId="191029"/>
  <pivotCaches>
    <pivotCache cacheId="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4" i="11" l="1"/>
  <c r="H106" i="11"/>
  <c r="G106" i="11"/>
  <c r="F106" i="11"/>
  <c r="J106" i="11" s="1"/>
  <c r="I106" i="11" s="1"/>
  <c r="H105" i="11"/>
  <c r="G105" i="11"/>
  <c r="F105" i="11"/>
  <c r="J105" i="11" s="1"/>
  <c r="I105" i="11" s="1"/>
  <c r="H104" i="11"/>
  <c r="G104" i="11"/>
  <c r="F104" i="11"/>
  <c r="J104" i="11" s="1"/>
  <c r="I104" i="11" s="1"/>
  <c r="H103" i="11"/>
  <c r="G103" i="11"/>
  <c r="F103" i="11"/>
  <c r="J103" i="11" s="1"/>
  <c r="I103" i="11" s="1"/>
  <c r="H102" i="11"/>
  <c r="G102" i="11"/>
  <c r="F102" i="11"/>
  <c r="J102" i="11" s="1"/>
  <c r="I102" i="11" s="1"/>
  <c r="H101" i="11"/>
  <c r="G101" i="11"/>
  <c r="F101" i="11"/>
  <c r="J101" i="11" s="1"/>
  <c r="I101" i="11" s="1"/>
  <c r="H100" i="11"/>
  <c r="G100" i="11"/>
  <c r="F100" i="11"/>
  <c r="J100" i="11" s="1"/>
  <c r="I100" i="11" s="1"/>
  <c r="H99" i="11"/>
  <c r="G99" i="11"/>
  <c r="F99" i="11"/>
  <c r="J99" i="11" s="1"/>
  <c r="I99" i="11" s="1"/>
  <c r="H98" i="11"/>
  <c r="G98" i="11"/>
  <c r="F98" i="11"/>
  <c r="J98" i="11" s="1"/>
  <c r="I98" i="11" s="1"/>
  <c r="H97" i="11"/>
  <c r="G97" i="11"/>
  <c r="F97" i="11"/>
  <c r="J97" i="11" s="1"/>
  <c r="I97" i="11" s="1"/>
  <c r="H96" i="11"/>
  <c r="G96" i="11"/>
  <c r="F96" i="11"/>
  <c r="J96" i="11" s="1"/>
  <c r="I96" i="11" s="1"/>
  <c r="H95" i="11"/>
  <c r="G95" i="11"/>
  <c r="F95" i="11"/>
  <c r="J95" i="11" s="1"/>
  <c r="I95" i="11" s="1"/>
  <c r="I94" i="11"/>
  <c r="H94" i="11"/>
  <c r="G94" i="11"/>
  <c r="F94" i="11"/>
  <c r="D71" i="11"/>
  <c r="D50" i="11"/>
  <c r="B6" i="11"/>
  <c r="B46" i="11" s="1"/>
  <c r="B67" i="11" s="1"/>
  <c r="A1" i="11"/>
  <c r="C8" i="11" s="1"/>
  <c r="C48" i="11" s="1"/>
  <c r="K121" i="11"/>
  <c r="K122" i="11"/>
  <c r="K118" i="11"/>
  <c r="K119" i="11"/>
  <c r="K115" i="11"/>
  <c r="J128" i="11"/>
  <c r="K117" i="11"/>
  <c r="K116" i="11"/>
  <c r="K120" i="11"/>
  <c r="K97" i="11" l="1"/>
  <c r="K96" i="11"/>
  <c r="K101" i="11"/>
  <c r="J115" i="11"/>
  <c r="J116" i="11"/>
  <c r="K104" i="11"/>
  <c r="K95" i="11"/>
  <c r="K103" i="11"/>
  <c r="K99" i="11"/>
  <c r="J117" i="11"/>
  <c r="J118" i="11" s="1"/>
  <c r="K105" i="11"/>
  <c r="K100" i="11"/>
  <c r="K106" i="11"/>
  <c r="K102" i="11"/>
  <c r="K98" i="11"/>
  <c r="B88" i="11"/>
  <c r="B109" i="11" s="1"/>
  <c r="A1" i="5"/>
  <c r="J119" i="11" l="1"/>
  <c r="J120" i="11" s="1"/>
  <c r="J121" i="11" s="1"/>
  <c r="J122" i="11" s="1"/>
  <c r="J126" i="11" s="1"/>
  <c r="I37" i="4"/>
  <c r="A1" i="2" l="1"/>
  <c r="E17" i="5"/>
  <c r="I17" i="5"/>
  <c r="I4" i="11" s="1"/>
  <c r="B6" i="5"/>
  <c r="A1" i="4"/>
  <c r="K74" i="4"/>
  <c r="K72" i="4"/>
  <c r="K70" i="4"/>
  <c r="I70" i="4"/>
  <c r="K68" i="4"/>
  <c r="I68" i="4"/>
  <c r="K66" i="4"/>
  <c r="K64" i="4"/>
  <c r="K62" i="4"/>
  <c r="K60" i="4"/>
  <c r="K53" i="4"/>
  <c r="K51" i="4"/>
  <c r="K49" i="4"/>
  <c r="I47" i="4"/>
  <c r="K45" i="4"/>
  <c r="K43" i="4"/>
  <c r="K41" i="4"/>
  <c r="I41" i="4"/>
  <c r="I49" i="4" s="1"/>
  <c r="K37" i="4"/>
  <c r="K35" i="4"/>
  <c r="K33" i="4"/>
  <c r="K31" i="4"/>
  <c r="K29" i="4"/>
  <c r="I29" i="4"/>
  <c r="K27" i="4"/>
  <c r="I20" i="4"/>
  <c r="I18" i="4"/>
  <c r="I16" i="4"/>
  <c r="I15" i="4"/>
  <c r="I14" i="4"/>
  <c r="I13" i="4"/>
  <c r="I11" i="4"/>
  <c r="I10" i="4"/>
  <c r="B6" i="4"/>
  <c r="B23" i="4" s="1"/>
  <c r="C5" i="1"/>
  <c r="G11" i="2"/>
  <c r="B6" i="2"/>
  <c r="B15" i="2" s="1"/>
  <c r="A2" i="11" l="1"/>
  <c r="F4" i="5"/>
  <c r="I4" i="2"/>
  <c r="G4" i="3"/>
  <c r="I4" i="4"/>
  <c r="A2" i="2"/>
  <c r="A2" i="5"/>
  <c r="B56" i="4"/>
  <c r="A2" i="4"/>
  <c r="A2" i="3"/>
  <c r="C6" i="1"/>
</calcChain>
</file>

<file path=xl/sharedStrings.xml><?xml version="1.0" encoding="utf-8"?>
<sst xmlns="http://schemas.openxmlformats.org/spreadsheetml/2006/main" count="154" uniqueCount="110">
  <si>
    <t>Model Parameters</t>
  </si>
  <si>
    <t>Navigator</t>
  </si>
  <si>
    <t>Error Checks:</t>
  </si>
  <si>
    <t>General</t>
  </si>
  <si>
    <t>Key Inputs</t>
  </si>
  <si>
    <t>Model Name</t>
  </si>
  <si>
    <t>Client Name</t>
  </si>
  <si>
    <t>General Range Names</t>
  </si>
  <si>
    <t>Technical Assumptions</t>
  </si>
  <si>
    <t>Days in Year</t>
  </si>
  <si>
    <t>Months in Month</t>
  </si>
  <si>
    <t>Months in Quarter</t>
  </si>
  <si>
    <t>Months in Half Yr</t>
  </si>
  <si>
    <t>Months in Year</t>
  </si>
  <si>
    <t>Quarters in Year</t>
  </si>
  <si>
    <t>Rounding Accuracy</t>
  </si>
  <si>
    <t>Very Large Number</t>
  </si>
  <si>
    <t>Very Small Number</t>
  </si>
  <si>
    <t>Thousand</t>
  </si>
  <si>
    <t>Primary Developer:  Liam Bastick</t>
  </si>
  <si>
    <t>General Cover Notes:</t>
  </si>
  <si>
    <t>Any queries, please e-mail:</t>
  </si>
  <si>
    <t>liam.bastick@sumproduct.com</t>
  </si>
  <si>
    <t>Website:</t>
  </si>
  <si>
    <t>www.sumproduct.com</t>
  </si>
  <si>
    <t>Table of Contents</t>
  </si>
  <si>
    <t>Cover</t>
  </si>
  <si>
    <t>Style Guide</t>
  </si>
  <si>
    <t>Formatting of Headers / Dividers</t>
  </si>
  <si>
    <t>Description</t>
  </si>
  <si>
    <t>Display</t>
  </si>
  <si>
    <t>Style Name</t>
  </si>
  <si>
    <t>Sheet Title</t>
  </si>
  <si>
    <t>Header 1</t>
  </si>
  <si>
    <t>Header 2</t>
  </si>
  <si>
    <t>Header 3</t>
  </si>
  <si>
    <t>Header 4</t>
  </si>
  <si>
    <t>Notes</t>
  </si>
  <si>
    <t>Table Heading</t>
  </si>
  <si>
    <t>Individual Cell Styles</t>
  </si>
  <si>
    <t>Assumption</t>
  </si>
  <si>
    <t>Constraint</t>
  </si>
  <si>
    <t>Empty</t>
  </si>
  <si>
    <t>Error Check</t>
  </si>
  <si>
    <t>Hyperlink</t>
  </si>
  <si>
    <t>Internal Reference</t>
  </si>
  <si>
    <t>Line Calculation</t>
  </si>
  <si>
    <t>Line Calc</t>
  </si>
  <si>
    <t>Line Total</t>
  </si>
  <si>
    <t>Parameter</t>
  </si>
  <si>
    <t>Range Name Description</t>
  </si>
  <si>
    <t>Not_Named</t>
  </si>
  <si>
    <t>Row Reference</t>
  </si>
  <si>
    <t>Row Ref</t>
  </si>
  <si>
    <t>Row Summary</t>
  </si>
  <si>
    <t>Units</t>
  </si>
  <si>
    <t>WIP</t>
  </si>
  <si>
    <t>Numerical Styles</t>
  </si>
  <si>
    <t>Comma</t>
  </si>
  <si>
    <t>Comma [0]</t>
  </si>
  <si>
    <t>Currency</t>
  </si>
  <si>
    <t>Currency [0]</t>
  </si>
  <si>
    <t>Date</t>
  </si>
  <si>
    <t>Date Heading</t>
  </si>
  <si>
    <t>Numbers 0</t>
  </si>
  <si>
    <t>Percent</t>
  </si>
  <si>
    <t>Error Checks</t>
  </si>
  <si>
    <t>Summary of Errors</t>
  </si>
  <si>
    <t>Assumptions</t>
  </si>
  <si>
    <t>Example</t>
  </si>
  <si>
    <t>A$</t>
  </si>
  <si>
    <t>SumProduct Pty Limited</t>
  </si>
  <si>
    <t>This file demonstrates how a slicer might effect one element on a chart only.</t>
  </si>
  <si>
    <t>Demonstration</t>
  </si>
  <si>
    <t>Chart</t>
  </si>
  <si>
    <t>Original Data</t>
  </si>
  <si>
    <t>Month</t>
  </si>
  <si>
    <t>Budget</t>
  </si>
  <si>
    <t>Reforecast</t>
  </si>
  <si>
    <t>Actual</t>
  </si>
  <si>
    <t>Jan</t>
  </si>
  <si>
    <t>Feb</t>
  </si>
  <si>
    <t>Mar</t>
  </si>
  <si>
    <t>Apr</t>
  </si>
  <si>
    <t>May</t>
  </si>
  <si>
    <t>Jun</t>
  </si>
  <si>
    <t>Jul</t>
  </si>
  <si>
    <t>Aug</t>
  </si>
  <si>
    <t>Sep</t>
  </si>
  <si>
    <t>Oct</t>
  </si>
  <si>
    <t>Nov</t>
  </si>
  <si>
    <t>Dec</t>
  </si>
  <si>
    <t>PivotTable</t>
  </si>
  <si>
    <t>Months Selected</t>
  </si>
  <si>
    <t>Chart Data</t>
  </si>
  <si>
    <t>Data Use in Chart</t>
  </si>
  <si>
    <t>Month Used</t>
  </si>
  <si>
    <t>Chart Title Formula</t>
  </si>
  <si>
    <t>Calculations Required</t>
  </si>
  <si>
    <t>All Months Selected?</t>
  </si>
  <si>
    <t>Only One Month Selected?</t>
  </si>
  <si>
    <t>Earliest Month Selected</t>
  </si>
  <si>
    <t>Latest Month Selected</t>
  </si>
  <si>
    <t>Months Missing in Selected Range?</t>
  </si>
  <si>
    <t>Cumulative</t>
  </si>
  <si>
    <t>Earliest Month Number</t>
  </si>
  <si>
    <t>Latest Month Number</t>
  </si>
  <si>
    <t>Months in Range</t>
  </si>
  <si>
    <t>Chart Title</t>
  </si>
  <si>
    <t>Not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</si>
</sst>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ý&quot;;&quot;ý&quot;;&quot;þ&quot;"/>
    <numFmt numFmtId="165" formatCode="#,##0&quot;.&quot;"/>
    <numFmt numFmtId="166" formatCode="0.E+00"/>
    <numFmt numFmtId="167" formatCode=";;;"/>
    <numFmt numFmtId="168" formatCode="_(#,##0_);[Red]\(#,##0\);_(\-_);"/>
    <numFmt numFmtId="169" formatCode="_(&quot;$&quot;#,##0.0_);\(&quot;$&quot;#,##0.0\);_(&quot;-&quot;_)"/>
    <numFmt numFmtId="170" formatCode="_(#,##0.0_);\(#,##0.0\);_(&quot;-&quot;_)"/>
    <numFmt numFmtId="171" formatCode="&quot;Row &quot;###0"/>
    <numFmt numFmtId="172" formatCode="#,##0."/>
    <numFmt numFmtId="173" formatCode="_(#,##0_);\(#,##0\);_(\-_)"/>
    <numFmt numFmtId="174" formatCode="_(#,##0.00_);\(#,##0.00\);_(\-_._0_0_)"/>
    <numFmt numFmtId="175" formatCode="&quot;$&quot;* _(#,##0.00_);&quot;$&quot;* \(#,##0.00\);&quot;$&quot;* _(\-_._0_0_)"/>
    <numFmt numFmtId="176" formatCode="&quot;$&quot;* _(#,##0_);&quot;$&quot;* \(#,##0\);&quot;$&quot;* _(\-_)"/>
    <numFmt numFmtId="177" formatCode="[$-C09]dd\ mmm\ yy;@"/>
    <numFmt numFmtId="178" formatCode="mmm\ yy"/>
    <numFmt numFmtId="179" formatCode="[$-C09]d\ mmm\ yy;@"/>
  </numFmts>
  <fonts count="33" x14ac:knownFonts="1">
    <font>
      <sz val="9"/>
      <color theme="1"/>
      <name val="Arial"/>
      <family val="2"/>
    </font>
    <font>
      <sz val="11"/>
      <color theme="1"/>
      <name val="Calibri"/>
      <family val="2"/>
      <scheme val="minor"/>
    </font>
    <font>
      <sz val="11"/>
      <color theme="0"/>
      <name val="Wingdings"/>
      <charset val="2"/>
    </font>
    <font>
      <i/>
      <sz val="11"/>
      <color theme="0" tint="-0.34998626667073579"/>
      <name val="Calibri"/>
      <family val="2"/>
      <scheme val="minor"/>
    </font>
    <font>
      <b/>
      <u/>
      <sz val="8"/>
      <color indexed="56"/>
      <name val="Arial"/>
      <family val="2"/>
    </font>
    <font>
      <sz val="11"/>
      <name val="Calibri"/>
      <family val="2"/>
      <scheme val="minor"/>
    </font>
    <font>
      <sz val="11"/>
      <color theme="1"/>
      <name val="Calibri"/>
      <family val="2"/>
      <charset val="163"/>
      <scheme val="minor"/>
    </font>
    <font>
      <i/>
      <sz val="11"/>
      <color theme="0" tint="-0.499984740745262"/>
      <name val="Calibri"/>
      <family val="2"/>
      <scheme val="minor"/>
    </font>
    <font>
      <sz val="8"/>
      <name val="Arial"/>
      <family val="2"/>
    </font>
    <font>
      <sz val="10"/>
      <color theme="1"/>
      <name val="Calibri"/>
      <family val="2"/>
      <scheme val="minor"/>
    </font>
    <font>
      <b/>
      <sz val="10"/>
      <color theme="8" tint="-0.499984740745262"/>
      <name val="Calibri"/>
      <family val="2"/>
      <scheme val="minor"/>
    </font>
    <font>
      <sz val="10"/>
      <color theme="8" tint="-0.499984740745262"/>
      <name val="Calibri"/>
      <family val="2"/>
      <scheme val="minor"/>
    </font>
    <font>
      <i/>
      <sz val="11"/>
      <color theme="1"/>
      <name val="Calibri"/>
      <family val="2"/>
      <scheme val="minor"/>
    </font>
    <font>
      <b/>
      <sz val="9"/>
      <color theme="0"/>
      <name val="Arial"/>
      <family val="2"/>
    </font>
    <font>
      <b/>
      <sz val="16"/>
      <color theme="8" tint="-0.499984740745262"/>
      <name val="Arial"/>
      <family val="2"/>
    </font>
    <font>
      <sz val="14"/>
      <color theme="8" tint="-0.499984740745262"/>
      <name val="Arial"/>
      <family val="2"/>
    </font>
    <font>
      <b/>
      <sz val="12"/>
      <color theme="0"/>
      <name val="Arial"/>
      <family val="2"/>
    </font>
    <font>
      <b/>
      <sz val="13"/>
      <color theme="8" tint="-0.499984740745262"/>
      <name val="Arial"/>
      <family val="2"/>
    </font>
    <font>
      <b/>
      <sz val="11"/>
      <color theme="1"/>
      <name val="Arial"/>
      <family val="2"/>
    </font>
    <font>
      <b/>
      <sz val="11"/>
      <color theme="3"/>
      <name val="Arial"/>
      <family val="2"/>
    </font>
    <font>
      <b/>
      <sz val="15"/>
      <color theme="3"/>
      <name val="Arial"/>
      <family val="2"/>
    </font>
    <font>
      <b/>
      <sz val="13"/>
      <color theme="3"/>
      <name val="Arial"/>
      <family val="2"/>
    </font>
    <font>
      <sz val="18"/>
      <color theme="3"/>
      <name val="Arial"/>
      <family val="2"/>
    </font>
    <font>
      <sz val="9"/>
      <color theme="1"/>
      <name val="Arial"/>
      <family val="2"/>
    </font>
    <font>
      <b/>
      <sz val="9"/>
      <color theme="1"/>
      <name val="Arial"/>
      <family val="2"/>
    </font>
    <font>
      <sz val="9"/>
      <color theme="8" tint="-0.499984740745262"/>
      <name val="Arial"/>
      <family val="2"/>
    </font>
    <font>
      <sz val="9"/>
      <color theme="0" tint="-0.499984740745262"/>
      <name val="Arial"/>
      <family val="2"/>
    </font>
    <font>
      <b/>
      <u/>
      <sz val="9"/>
      <color theme="1"/>
      <name val="Arial"/>
      <family val="2"/>
    </font>
    <font>
      <sz val="9"/>
      <name val="Arial"/>
      <family val="2"/>
    </font>
    <font>
      <i/>
      <sz val="9"/>
      <color theme="8" tint="-0.499984740745262"/>
      <name val="Arial"/>
      <family val="2"/>
    </font>
    <font>
      <sz val="9"/>
      <color theme="8" tint="0.39988402966399123"/>
      <name val="Arial"/>
      <family val="2"/>
    </font>
    <font>
      <sz val="9"/>
      <color rgb="FFFF0000"/>
      <name val="Arial"/>
      <family val="2"/>
    </font>
    <font>
      <i/>
      <sz val="8"/>
      <color rgb="FFFF0000"/>
      <name val="Arial"/>
      <family val="2"/>
    </font>
  </fonts>
  <fills count="12">
    <fill>
      <patternFill patternType="none"/>
    </fill>
    <fill>
      <patternFill patternType="gray125"/>
    </fill>
    <fill>
      <patternFill patternType="solid">
        <fgColor theme="6" tint="-0.499984740745262"/>
        <bgColor indexed="64"/>
      </patternFill>
    </fill>
    <fill>
      <patternFill patternType="solid">
        <fgColor theme="1"/>
        <bgColor indexed="64"/>
      </patternFill>
    </fill>
    <fill>
      <patternFill patternType="solid">
        <fgColor rgb="FFFFFF99"/>
        <bgColor indexed="64"/>
      </patternFill>
    </fill>
    <fill>
      <patternFill patternType="gray125">
        <fgColor theme="8" tint="-0.499984740745262"/>
        <bgColor theme="8" tint="0.59996337778862885"/>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1" tint="0.499984740745262"/>
        <bgColor indexed="64"/>
      </patternFill>
    </fill>
  </fills>
  <borders count="1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1"/>
      </left>
      <right style="thin">
        <color theme="1"/>
      </right>
      <top style="thin">
        <color theme="1"/>
      </top>
      <bottom style="thin">
        <color theme="1"/>
      </bottom>
      <diagonal/>
    </border>
    <border>
      <left/>
      <right/>
      <top style="dotted">
        <color indexed="64"/>
      </top>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0000"/>
      </left>
      <right style="thin">
        <color rgb="FFFF0000"/>
      </right>
      <top style="thin">
        <color rgb="FFFF0000"/>
      </top>
      <bottom style="thin">
        <color rgb="FFFF0000"/>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14" fillId="0" borderId="0" applyNumberFormat="0" applyFill="0" applyBorder="0" applyProtection="0"/>
    <xf numFmtId="0" fontId="27" fillId="0" borderId="0" applyNumberFormat="0" applyFill="0" applyBorder="0">
      <alignment horizontal="left"/>
      <protection locked="0"/>
    </xf>
    <xf numFmtId="0" fontId="15" fillId="0" borderId="0" applyNumberFormat="0" applyFill="0" applyBorder="0" applyProtection="0"/>
    <xf numFmtId="0" fontId="16" fillId="3" borderId="1" applyNumberFormat="0" applyProtection="0"/>
    <xf numFmtId="0" fontId="17" fillId="0" borderId="0" applyNumberFormat="0" applyFill="0" applyAlignment="0" applyProtection="0"/>
    <xf numFmtId="0" fontId="18" fillId="0" borderId="0" applyNumberFormat="0" applyFill="0" applyAlignment="0" applyProtection="0"/>
    <xf numFmtId="0" fontId="28" fillId="0" borderId="3" applyNumberFormat="0" applyAlignment="0">
      <alignment horizontal="center"/>
    </xf>
    <xf numFmtId="0" fontId="25" fillId="4" borderId="4" applyNumberFormat="0" applyAlignment="0">
      <protection locked="0"/>
    </xf>
    <xf numFmtId="0" fontId="3" fillId="0" borderId="0" applyNumberFormat="0" applyFill="0" applyBorder="0"/>
    <xf numFmtId="179" fontId="23" fillId="0" borderId="0" applyFill="0" applyBorder="0" applyProtection="0">
      <alignment horizontal="center"/>
    </xf>
    <xf numFmtId="178" fontId="24" fillId="0" borderId="0" applyFill="0" applyBorder="0" applyProtection="0">
      <alignment horizontal="center"/>
    </xf>
    <xf numFmtId="167" fontId="1" fillId="5" borderId="4" applyAlignment="0"/>
    <xf numFmtId="164" fontId="2" fillId="2" borderId="2">
      <alignment horizontal="center"/>
      <protection locked="0"/>
    </xf>
    <xf numFmtId="0" fontId="4" fillId="0" borderId="0" applyFill="0" applyBorder="0">
      <alignment horizontal="left" vertical="center"/>
      <protection locked="0"/>
    </xf>
    <xf numFmtId="41" fontId="28" fillId="6" borderId="5" applyNumberFormat="0" applyAlignment="0"/>
    <xf numFmtId="41" fontId="1" fillId="0" borderId="6" applyNumberFormat="0" applyFont="0" applyFill="0" applyAlignment="0"/>
    <xf numFmtId="168" fontId="1" fillId="0" borderId="7" applyNumberFormat="0" applyFont="0" applyFill="0" applyAlignment="0" applyProtection="0"/>
    <xf numFmtId="0" fontId="6" fillId="0" borderId="0"/>
    <xf numFmtId="0" fontId="32" fillId="0" borderId="8" applyNumberFormat="0" applyFill="0" applyBorder="0"/>
    <xf numFmtId="168" fontId="1" fillId="0" borderId="0" applyFont="0" applyFill="0" applyBorder="0" applyAlignment="0" applyProtection="0"/>
    <xf numFmtId="0" fontId="26" fillId="7" borderId="2" applyNumberFormat="0" applyAlignment="0" applyProtection="0"/>
    <xf numFmtId="0" fontId="7" fillId="0" borderId="0" applyNumberFormat="0" applyFill="0" applyBorder="0" applyAlignment="0" applyProtection="0"/>
    <xf numFmtId="169" fontId="8" fillId="0" borderId="0" applyFill="0" applyBorder="0">
      <alignment horizontal="right" vertical="center"/>
    </xf>
    <xf numFmtId="170" fontId="8" fillId="0" borderId="0" applyFill="0" applyBorder="0">
      <alignment horizontal="right" vertical="center"/>
    </xf>
    <xf numFmtId="171" fontId="29" fillId="7" borderId="4">
      <alignment horizontal="center"/>
    </xf>
    <xf numFmtId="41" fontId="5" fillId="8" borderId="5" applyFont="0" applyAlignment="0"/>
    <xf numFmtId="0" fontId="13" fillId="11" borderId="0" applyNumberFormat="0">
      <alignment horizontal="center"/>
    </xf>
    <xf numFmtId="0" fontId="30" fillId="0" borderId="0" applyNumberFormat="0" applyFill="0" applyBorder="0" applyProtection="0"/>
    <xf numFmtId="0" fontId="31" fillId="9" borderId="9" applyNumberFormat="0" applyAlignment="0">
      <protection locked="0"/>
    </xf>
    <xf numFmtId="0" fontId="22" fillId="0" borderId="0" applyNumberFormat="0" applyFill="0" applyBorder="0" applyAlignment="0" applyProtection="0"/>
    <xf numFmtId="0" fontId="20" fillId="0" borderId="1" applyNumberFormat="0" applyFill="0" applyAlignment="0" applyProtection="0"/>
    <xf numFmtId="0" fontId="21" fillId="0" borderId="10" applyNumberFormat="0" applyFill="0" applyAlignment="0" applyProtection="0"/>
    <xf numFmtId="0" fontId="19" fillId="0" borderId="11" applyNumberFormat="0" applyFill="0" applyAlignment="0" applyProtection="0"/>
    <xf numFmtId="0" fontId="18" fillId="0" borderId="12" applyNumberFormat="0" applyFill="0" applyAlignment="0" applyProtection="0"/>
    <xf numFmtId="172" fontId="16" fillId="3" borderId="1"/>
  </cellStyleXfs>
  <cellXfs count="75">
    <xf numFmtId="0" fontId="0" fillId="0" borderId="0" xfId="0"/>
    <xf numFmtId="164" fontId="2" fillId="2" borderId="2" xfId="0" applyNumberFormat="1" applyFont="1" applyFill="1" applyBorder="1" applyAlignment="1" applyProtection="1">
      <alignment horizontal="center"/>
      <protection locked="0"/>
    </xf>
    <xf numFmtId="0" fontId="0" fillId="0" borderId="0" xfId="0"/>
    <xf numFmtId="0" fontId="16" fillId="3" borderId="1" xfId="10"/>
    <xf numFmtId="0" fontId="17" fillId="0" borderId="0" xfId="11" applyBorder="1"/>
    <xf numFmtId="0" fontId="18" fillId="0" borderId="0" xfId="12"/>
    <xf numFmtId="0" fontId="28" fillId="0" borderId="3" xfId="13" applyAlignment="1">
      <alignment horizontal="center"/>
    </xf>
    <xf numFmtId="166" fontId="28" fillId="0" borderId="3" xfId="13" applyNumberFormat="1" applyAlignment="1">
      <alignment horizontal="center"/>
    </xf>
    <xf numFmtId="0" fontId="9" fillId="0" borderId="0" xfId="0" applyFont="1"/>
    <xf numFmtId="0" fontId="10" fillId="0" borderId="0" xfId="12" applyFont="1" applyAlignment="1">
      <alignment horizontal="left" vertical="center"/>
    </xf>
    <xf numFmtId="0" fontId="11" fillId="0" borderId="0" xfId="0" applyFont="1"/>
    <xf numFmtId="0" fontId="11" fillId="0" borderId="0" xfId="6" applyFont="1" applyAlignment="1">
      <alignment horizontal="left" vertical="center"/>
    </xf>
    <xf numFmtId="0" fontId="27" fillId="0" borderId="0" xfId="8">
      <alignment horizontal="left"/>
      <protection locked="0"/>
    </xf>
    <xf numFmtId="0" fontId="27" fillId="0" borderId="0" xfId="8" applyAlignment="1">
      <alignment horizontal="right"/>
      <protection locked="0"/>
    </xf>
    <xf numFmtId="0" fontId="13" fillId="11" borderId="0" xfId="33">
      <alignment horizontal="center"/>
    </xf>
    <xf numFmtId="0" fontId="0" fillId="0" borderId="0" xfId="0" applyBorder="1"/>
    <xf numFmtId="0" fontId="14" fillId="0" borderId="0" xfId="7" applyBorder="1"/>
    <xf numFmtId="0" fontId="0" fillId="0" borderId="0" xfId="0" applyFont="1" applyBorder="1"/>
    <xf numFmtId="0" fontId="12" fillId="0" borderId="0" xfId="0" applyFont="1" applyBorder="1" applyAlignment="1">
      <alignment horizontal="left"/>
    </xf>
    <xf numFmtId="0" fontId="15" fillId="0" borderId="0" xfId="9" applyBorder="1"/>
    <xf numFmtId="0" fontId="0" fillId="0" borderId="0" xfId="0" applyBorder="1" applyAlignment="1">
      <alignment horizontal="left"/>
    </xf>
    <xf numFmtId="0" fontId="18" fillId="0" borderId="0" xfId="12" applyBorder="1"/>
    <xf numFmtId="0" fontId="19" fillId="0" borderId="0" xfId="6" applyBorder="1"/>
    <xf numFmtId="0" fontId="32" fillId="0" borderId="0" xfId="25" applyBorder="1"/>
    <xf numFmtId="0" fontId="13" fillId="11" borderId="0" xfId="33" applyBorder="1">
      <alignment horizontal="center"/>
    </xf>
    <xf numFmtId="0" fontId="25" fillId="4" borderId="4" xfId="14">
      <protection locked="0"/>
    </xf>
    <xf numFmtId="0" fontId="12" fillId="0" borderId="0" xfId="0" applyFont="1" applyBorder="1"/>
    <xf numFmtId="0" fontId="28" fillId="0" borderId="3" xfId="13" applyAlignment="1"/>
    <xf numFmtId="167" fontId="1" fillId="5" borderId="4" xfId="18"/>
    <xf numFmtId="164" fontId="2" fillId="2" borderId="2" xfId="19">
      <alignment horizontal="center"/>
      <protection locked="0"/>
    </xf>
    <xf numFmtId="0" fontId="28" fillId="6" borderId="5" xfId="21" applyNumberFormat="1"/>
    <xf numFmtId="0" fontId="0" fillId="0" borderId="6" xfId="22" applyNumberFormat="1" applyFont="1"/>
    <xf numFmtId="0" fontId="0" fillId="0" borderId="7" xfId="23" applyNumberFormat="1" applyFont="1"/>
    <xf numFmtId="0" fontId="26" fillId="7" borderId="2" xfId="27"/>
    <xf numFmtId="0" fontId="7" fillId="0" borderId="0" xfId="28"/>
    <xf numFmtId="171" fontId="29" fillId="7" borderId="4" xfId="31">
      <alignment horizontal="center"/>
    </xf>
    <xf numFmtId="41" fontId="0" fillId="8" borderId="5" xfId="32" applyFont="1"/>
    <xf numFmtId="0" fontId="30" fillId="0" borderId="0" xfId="34"/>
    <xf numFmtId="0" fontId="31" fillId="9" borderId="9" xfId="35">
      <protection locked="0"/>
    </xf>
    <xf numFmtId="168" fontId="0" fillId="0" borderId="0" xfId="26" applyFont="1"/>
    <xf numFmtId="9" fontId="0" fillId="0" borderId="0" xfId="5" applyFont="1"/>
    <xf numFmtId="164" fontId="2" fillId="10" borderId="2" xfId="0" applyNumberFormat="1" applyFont="1" applyFill="1" applyBorder="1" applyAlignment="1" applyProtection="1">
      <alignment horizontal="center"/>
      <protection locked="0"/>
    </xf>
    <xf numFmtId="0" fontId="3" fillId="0" borderId="0" xfId="15"/>
    <xf numFmtId="165" fontId="16" fillId="3" borderId="1" xfId="10" applyNumberFormat="1"/>
    <xf numFmtId="0" fontId="0" fillId="0" borderId="0" xfId="0" applyBorder="1"/>
    <xf numFmtId="0" fontId="14" fillId="0" borderId="0" xfId="7"/>
    <xf numFmtId="0" fontId="15" fillId="0" borderId="0" xfId="9"/>
    <xf numFmtId="172" fontId="16" fillId="3" borderId="1" xfId="41"/>
    <xf numFmtId="173" fontId="0" fillId="0" borderId="0" xfId="2" applyNumberFormat="1" applyFont="1"/>
    <xf numFmtId="174" fontId="0" fillId="0" borderId="0" xfId="1" applyNumberFormat="1" applyFont="1"/>
    <xf numFmtId="175" fontId="0" fillId="0" borderId="0" xfId="3" applyNumberFormat="1" applyFont="1"/>
    <xf numFmtId="176" fontId="0" fillId="0" borderId="0" xfId="4" applyNumberFormat="1" applyFont="1"/>
    <xf numFmtId="177" fontId="23" fillId="0" borderId="0" xfId="16" applyNumberFormat="1" applyBorder="1">
      <alignment horizontal="center"/>
    </xf>
    <xf numFmtId="178" fontId="24" fillId="0" borderId="0" xfId="17" applyNumberFormat="1" applyBorder="1">
      <alignment horizontal="center"/>
    </xf>
    <xf numFmtId="0" fontId="27" fillId="0" borderId="0" xfId="8">
      <alignment horizontal="left"/>
      <protection locked="0"/>
    </xf>
    <xf numFmtId="0" fontId="27" fillId="0" borderId="0" xfId="8">
      <alignment horizontal="left"/>
      <protection locked="0"/>
    </xf>
    <xf numFmtId="0" fontId="27" fillId="0" borderId="0" xfId="8">
      <alignment horizontal="left"/>
      <protection locked="0"/>
    </xf>
    <xf numFmtId="0" fontId="0" fillId="0" borderId="0" xfId="0"/>
    <xf numFmtId="0" fontId="13" fillId="11" borderId="0" xfId="33">
      <alignment horizontal="center"/>
    </xf>
    <xf numFmtId="0" fontId="0" fillId="0" borderId="0" xfId="0"/>
    <xf numFmtId="0" fontId="28" fillId="0" borderId="3" xfId="13">
      <alignment horizontal="center"/>
    </xf>
    <xf numFmtId="168" fontId="25" fillId="4" borderId="4" xfId="26" applyFont="1" applyFill="1" applyBorder="1" applyProtection="1">
      <protection locked="0"/>
    </xf>
    <xf numFmtId="0" fontId="0" fillId="0" borderId="0" xfId="0" pivotButton="1"/>
    <xf numFmtId="0" fontId="28" fillId="6" borderId="5" xfId="21" applyNumberFormat="1" applyAlignment="1">
      <alignment horizontal="center"/>
    </xf>
    <xf numFmtId="168" fontId="28" fillId="0" borderId="3" xfId="26" applyFont="1" applyBorder="1" applyAlignment="1"/>
    <xf numFmtId="0" fontId="0" fillId="0" borderId="0" xfId="0" applyAlignment="1">
      <alignment horizontal="center"/>
    </xf>
    <xf numFmtId="0" fontId="11" fillId="0" borderId="0" xfId="6" applyFont="1" applyAlignment="1">
      <alignment horizontal="left" vertical="center"/>
    </xf>
    <xf numFmtId="0" fontId="27" fillId="0" borderId="0" xfId="8">
      <alignment horizontal="left"/>
      <protection locked="0"/>
    </xf>
    <xf numFmtId="0" fontId="0" fillId="0" borderId="0" xfId="0" applyBorder="1"/>
    <xf numFmtId="0" fontId="13" fillId="11" borderId="0" xfId="33">
      <alignment horizontal="center"/>
    </xf>
    <xf numFmtId="0" fontId="0" fillId="0" borderId="0" xfId="0"/>
    <xf numFmtId="0" fontId="13" fillId="11" borderId="0" xfId="33" applyBorder="1">
      <alignment horizontal="center"/>
    </xf>
    <xf numFmtId="0" fontId="28" fillId="0" borderId="3" xfId="13" applyAlignment="1">
      <alignment horizontal="left"/>
    </xf>
    <xf numFmtId="0" fontId="25" fillId="4" borderId="4" xfId="14" applyAlignment="1">
      <alignment horizontal="left"/>
      <protection locked="0"/>
    </xf>
    <xf numFmtId="41" fontId="0" fillId="8" borderId="5" xfId="32" applyFont="1" applyAlignment="1">
      <alignment horizontal="left"/>
    </xf>
  </cellXfs>
  <cellStyles count="42">
    <cellStyle name="Accounts Ref" xfId="15" xr:uid="{00000000-0005-0000-0000-000000000000}"/>
    <cellStyle name="Assumption" xfId="14" xr:uid="{00000000-0005-0000-0000-000001000000}"/>
    <cellStyle name="Comma" xfId="1" builtinId="3"/>
    <cellStyle name="Comma [0]" xfId="2" builtinId="6"/>
    <cellStyle name="Constraint" xfId="13" xr:uid="{00000000-0005-0000-0000-000004000000}"/>
    <cellStyle name="Currency" xfId="3" builtinId="4"/>
    <cellStyle name="Currency [0]" xfId="4" builtinId="7"/>
    <cellStyle name="Date" xfId="16" xr:uid="{00000000-0005-0000-0000-000007000000}"/>
    <cellStyle name="Date Heading" xfId="17" xr:uid="{00000000-0005-0000-0000-000008000000}"/>
    <cellStyle name="Empty" xfId="18" xr:uid="{00000000-0005-0000-0000-000009000000}"/>
    <cellStyle name="Error_Checks" xfId="19" xr:uid="{00000000-0005-0000-0000-00000A000000}"/>
    <cellStyle name="Heading 1" xfId="37" builtinId="16" customBuiltin="1"/>
    <cellStyle name="Heading 1 Number" xfId="41" xr:uid="{00000000-0005-0000-0000-00000C000000}"/>
    <cellStyle name="Heading 1 Text" xfId="10" xr:uid="{00000000-0005-0000-0000-00000D000000}"/>
    <cellStyle name="Heading 2" xfId="38" builtinId="17" customBuiltin="1"/>
    <cellStyle name="Heading 2 Text" xfId="11" xr:uid="{00000000-0005-0000-0000-00000F000000}"/>
    <cellStyle name="Heading 3" xfId="39" builtinId="18" customBuiltin="1"/>
    <cellStyle name="Heading 3 Text" xfId="12" xr:uid="{00000000-0005-0000-0000-000011000000}"/>
    <cellStyle name="Heading 4" xfId="6" builtinId="19" customBuiltin="1"/>
    <cellStyle name="Hyperlink" xfId="8" builtinId="8" customBuiltin="1"/>
    <cellStyle name="Hyperlink Text" xfId="20" xr:uid="{00000000-0005-0000-0000-000014000000}"/>
    <cellStyle name="Internal Ref" xfId="21" xr:uid="{00000000-0005-0000-0000-000015000000}"/>
    <cellStyle name="Line Calc" xfId="22" xr:uid="{00000000-0005-0000-0000-000016000000}"/>
    <cellStyle name="Line Total" xfId="23" xr:uid="{00000000-0005-0000-0000-000017000000}"/>
    <cellStyle name="Model Name" xfId="9" xr:uid="{00000000-0005-0000-0000-000018000000}"/>
    <cellStyle name="Normal" xfId="0" builtinId="0" customBuiltin="1"/>
    <cellStyle name="Normal 2" xfId="24" xr:uid="{00000000-0005-0000-0000-00001A000000}"/>
    <cellStyle name="Notes" xfId="25" xr:uid="{00000000-0005-0000-0000-00001B000000}"/>
    <cellStyle name="Numbers 0" xfId="26" xr:uid="{00000000-0005-0000-0000-00001C000000}"/>
    <cellStyle name="Parameter" xfId="27" xr:uid="{00000000-0005-0000-0000-00001D000000}"/>
    <cellStyle name="Percent" xfId="5" builtinId="5"/>
    <cellStyle name="Range Name Description" xfId="28" xr:uid="{00000000-0005-0000-0000-00001F000000}"/>
    <cellStyle name="Right Currency" xfId="29" xr:uid="{00000000-0005-0000-0000-000020000000}"/>
    <cellStyle name="Right Number" xfId="30" xr:uid="{00000000-0005-0000-0000-000021000000}"/>
    <cellStyle name="Row Ref" xfId="31" xr:uid="{00000000-0005-0000-0000-000022000000}"/>
    <cellStyle name="Row_Summary" xfId="32" xr:uid="{00000000-0005-0000-0000-000023000000}"/>
    <cellStyle name="Sheet Title" xfId="7" xr:uid="{00000000-0005-0000-0000-000024000000}"/>
    <cellStyle name="Table_Heading" xfId="33" xr:uid="{00000000-0005-0000-0000-000025000000}"/>
    <cellStyle name="Title" xfId="36" builtinId="15" customBuiltin="1"/>
    <cellStyle name="Total" xfId="40" builtinId="25" customBuiltin="1"/>
    <cellStyle name="Units" xfId="34" xr:uid="{00000000-0005-0000-0000-000028000000}"/>
    <cellStyle name="WIP" xfId="35" xr:uid="{00000000-0005-0000-0000-000029000000}"/>
  </cellStyles>
  <dxfs count="11">
    <dxf>
      <font>
        <color rgb="FFFFFF00"/>
      </font>
      <fill>
        <patternFill>
          <bgColor rgb="FFC00000"/>
        </patternFill>
      </fill>
      <border>
        <left style="thin">
          <color indexed="64"/>
        </left>
        <right style="thin">
          <color indexed="64"/>
        </right>
        <top style="thin">
          <color indexed="64"/>
        </top>
        <bottom style="thin">
          <color indexed="64"/>
        </bottom>
      </border>
    </dxf>
    <dxf>
      <font>
        <color rgb="FFFFFF00"/>
      </font>
      <fill>
        <patternFill>
          <bgColor rgb="FFC00000"/>
        </patternFill>
      </fill>
      <border>
        <left style="thin">
          <color indexed="64"/>
        </left>
        <right style="thin">
          <color indexed="64"/>
        </right>
        <top style="thin">
          <color indexed="64"/>
        </top>
        <bottom style="thin">
          <color indexed="64"/>
        </bottom>
      </border>
    </dxf>
    <dxf>
      <font>
        <color rgb="FFFFFF00"/>
      </font>
      <fill>
        <patternFill>
          <bgColor rgb="FFC00000"/>
        </patternFill>
      </fill>
      <border>
        <left style="thin">
          <color indexed="64"/>
        </left>
        <right style="thin">
          <color indexed="64"/>
        </right>
        <top style="thin">
          <color indexed="64"/>
        </top>
        <bottom style="thin">
          <color indexed="64"/>
        </bottom>
      </border>
    </dxf>
    <dxf>
      <font>
        <color rgb="FFFFFF00"/>
      </font>
      <fill>
        <patternFill>
          <bgColor rgb="FFC00000"/>
        </patternFill>
      </fill>
      <border>
        <left style="thin">
          <color indexed="64"/>
        </left>
        <right style="thin">
          <color indexed="64"/>
        </right>
        <top style="thin">
          <color indexed="64"/>
        </top>
        <bottom style="thin">
          <color indexed="64"/>
        </bottom>
      </border>
    </dxf>
    <dxf>
      <font>
        <color rgb="FFFFFF00"/>
      </font>
      <fill>
        <patternFill>
          <bgColor rgb="FFC00000"/>
        </patternFill>
      </fill>
      <border>
        <left style="thin">
          <color indexed="64"/>
        </left>
        <right style="thin">
          <color indexed="64"/>
        </right>
        <top style="thin">
          <color indexed="64"/>
        </top>
        <bottom style="thin">
          <color indexed="64"/>
        </bottom>
      </border>
    </dxf>
    <dxf>
      <font>
        <color rgb="FFFFFF00"/>
      </font>
      <fill>
        <patternFill>
          <bgColor rgb="FFC00000"/>
        </patternFill>
      </fill>
      <border>
        <left style="thin">
          <color indexed="64"/>
        </left>
        <right style="thin">
          <color indexed="64"/>
        </right>
        <top style="thin">
          <color indexed="64"/>
        </top>
        <bottom style="thin">
          <color indexed="64"/>
        </bottom>
      </border>
    </dxf>
    <dxf>
      <font>
        <color rgb="FFFFFF00"/>
      </font>
      <fill>
        <patternFill>
          <bgColor rgb="FFC00000"/>
        </patternFill>
      </fill>
      <border>
        <left style="thin">
          <color indexed="64"/>
        </left>
        <right style="thin">
          <color indexed="64"/>
        </right>
        <top style="thin">
          <color indexed="64"/>
        </top>
        <bottom style="thin">
          <color indexed="64"/>
        </bottom>
      </border>
    </dxf>
    <dxf>
      <font>
        <b/>
        <i val="0"/>
        <color rgb="FFFFFF00"/>
      </font>
      <fill>
        <patternFill>
          <bgColor rgb="FFFF0000"/>
        </patternFill>
      </fill>
    </dxf>
    <dxf>
      <fill>
        <patternFill>
          <bgColor theme="8" tint="0.59996337778862885"/>
        </patternFill>
      </fill>
    </dxf>
    <dxf>
      <fill>
        <patternFill>
          <bgColor theme="8" tint="0.79998168889431442"/>
        </patternFill>
      </fill>
    </dxf>
    <dxf>
      <font>
        <b/>
        <i val="0"/>
      </font>
      <fill>
        <patternFill>
          <bgColor theme="1" tint="0.499984740745262"/>
        </patternFill>
      </fill>
      <border diagonalUp="0" diagonalDown="0">
        <left/>
        <right/>
        <top/>
        <bottom/>
        <vertical/>
        <horizontal/>
      </border>
    </dxf>
  </dxfs>
  <tableStyles count="1" defaultTableStyle="TableStyleMedium2" defaultPivotStyle="PivotStyleLight16">
    <tableStyle name="Table Style 1" pivot="0" count="3" xr9:uid="{00000000-0011-0000-FFFF-FFFF00000000}">
      <tableStyleElement type="headerRow" dxfId="10"/>
      <tableStyleElement type="firstRowStripe" dxfId="9"/>
      <tableStyleElement type="secondRowStripe" dxfId="8"/>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Example!$J$126</c:f>
          <c:strCache>
            <c:ptCount val="1"/>
            <c:pt idx="0">
              <c:v> Comparative Actual Data for All Months </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2"/>
              </a:solidFill>
              <a:latin typeface="+mn-lt"/>
              <a:ea typeface="+mn-ea"/>
              <a:cs typeface="+mn-cs"/>
            </a:defRPr>
          </a:pPr>
          <a:endParaRPr lang="en-US"/>
        </a:p>
      </c:txPr>
    </c:title>
    <c:autoTitleDeleted val="0"/>
    <c:plotArea>
      <c:layout/>
      <c:lineChart>
        <c:grouping val="standard"/>
        <c:varyColors val="0"/>
        <c:ser>
          <c:idx val="0"/>
          <c:order val="0"/>
          <c:tx>
            <c:strRef>
              <c:f>Example!$G$94</c:f>
              <c:strCache>
                <c:ptCount val="1"/>
                <c:pt idx="0">
                  <c:v>Budget</c:v>
                </c:pt>
              </c:strCache>
            </c:strRef>
          </c:tx>
          <c:spPr>
            <a:ln w="28575" cap="rnd">
              <a:solidFill>
                <a:schemeClr val="accent5">
                  <a:lumMod val="60000"/>
                  <a:lumOff val="40000"/>
                </a:schemeClr>
              </a:solidFill>
              <a:round/>
            </a:ln>
            <a:effectLst/>
          </c:spPr>
          <c:marker>
            <c:symbol val="none"/>
          </c:marker>
          <c:cat>
            <c:strRef>
              <c:f>Example!$F$95:$F$106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Example!$G$95:$G$106</c:f>
              <c:numCache>
                <c:formatCode>_(#,##0_);[Red]\(#,##0\);_(\-_);</c:formatCode>
                <c:ptCount val="12"/>
                <c:pt idx="0">
                  <c:v>113</c:v>
                </c:pt>
                <c:pt idx="1">
                  <c:v>116</c:v>
                </c:pt>
                <c:pt idx="2">
                  <c:v>118</c:v>
                </c:pt>
                <c:pt idx="3">
                  <c:v>119</c:v>
                </c:pt>
                <c:pt idx="4">
                  <c:v>112</c:v>
                </c:pt>
                <c:pt idx="5">
                  <c:v>119</c:v>
                </c:pt>
                <c:pt idx="6">
                  <c:v>117</c:v>
                </c:pt>
                <c:pt idx="7">
                  <c:v>115</c:v>
                </c:pt>
                <c:pt idx="8">
                  <c:v>109</c:v>
                </c:pt>
                <c:pt idx="9">
                  <c:v>113</c:v>
                </c:pt>
                <c:pt idx="10">
                  <c:v>117</c:v>
                </c:pt>
                <c:pt idx="11">
                  <c:v>114</c:v>
                </c:pt>
              </c:numCache>
            </c:numRef>
          </c:val>
          <c:smooth val="0"/>
          <c:extLst>
            <c:ext xmlns:c16="http://schemas.microsoft.com/office/drawing/2014/chart" uri="{C3380CC4-5D6E-409C-BE32-E72D297353CC}">
              <c16:uniqueId val="{00000000-2D55-45E9-858B-BC94FD521450}"/>
            </c:ext>
          </c:extLst>
        </c:ser>
        <c:ser>
          <c:idx val="1"/>
          <c:order val="1"/>
          <c:tx>
            <c:strRef>
              <c:f>Example!$H$94</c:f>
              <c:strCache>
                <c:ptCount val="1"/>
                <c:pt idx="0">
                  <c:v>Reforecast</c:v>
                </c:pt>
              </c:strCache>
            </c:strRef>
          </c:tx>
          <c:spPr>
            <a:ln w="28575" cap="rnd">
              <a:solidFill>
                <a:schemeClr val="accent6">
                  <a:lumMod val="60000"/>
                  <a:lumOff val="40000"/>
                </a:schemeClr>
              </a:solidFill>
              <a:round/>
            </a:ln>
            <a:effectLst/>
          </c:spPr>
          <c:marker>
            <c:symbol val="none"/>
          </c:marker>
          <c:cat>
            <c:strRef>
              <c:f>Example!$F$95:$F$106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Example!$H$95:$H$106</c:f>
              <c:numCache>
                <c:formatCode>_(#,##0_);[Red]\(#,##0\);_(\-_);</c:formatCode>
                <c:ptCount val="12"/>
                <c:pt idx="0">
                  <c:v>110</c:v>
                </c:pt>
                <c:pt idx="1">
                  <c:v>113</c:v>
                </c:pt>
                <c:pt idx="2">
                  <c:v>118</c:v>
                </c:pt>
                <c:pt idx="3">
                  <c:v>126</c:v>
                </c:pt>
                <c:pt idx="4">
                  <c:v>127</c:v>
                </c:pt>
                <c:pt idx="5">
                  <c:v>134</c:v>
                </c:pt>
                <c:pt idx="6">
                  <c:v>131</c:v>
                </c:pt>
                <c:pt idx="7">
                  <c:v>126</c:v>
                </c:pt>
                <c:pt idx="8">
                  <c:v>134</c:v>
                </c:pt>
                <c:pt idx="9">
                  <c:v>140</c:v>
                </c:pt>
                <c:pt idx="10">
                  <c:v>133</c:v>
                </c:pt>
                <c:pt idx="11">
                  <c:v>125</c:v>
                </c:pt>
              </c:numCache>
            </c:numRef>
          </c:val>
          <c:smooth val="0"/>
          <c:extLst>
            <c:ext xmlns:c16="http://schemas.microsoft.com/office/drawing/2014/chart" uri="{C3380CC4-5D6E-409C-BE32-E72D297353CC}">
              <c16:uniqueId val="{00000001-2D55-45E9-858B-BC94FD521450}"/>
            </c:ext>
          </c:extLst>
        </c:ser>
        <c:ser>
          <c:idx val="2"/>
          <c:order val="2"/>
          <c:tx>
            <c:strRef>
              <c:f>Example!$I$94</c:f>
              <c:strCache>
                <c:ptCount val="1"/>
                <c:pt idx="0">
                  <c:v>Actual</c:v>
                </c:pt>
              </c:strCache>
            </c:strRef>
          </c:tx>
          <c:spPr>
            <a:ln w="28575" cap="rnd">
              <a:solidFill>
                <a:srgbClr val="FF0000"/>
              </a:solidFill>
              <a:round/>
            </a:ln>
            <a:effectLst/>
          </c:spPr>
          <c:marker>
            <c:symbol val="diamond"/>
            <c:size val="5"/>
            <c:spPr>
              <a:solidFill>
                <a:schemeClr val="tx1"/>
              </a:solidFill>
              <a:ln w="38100">
                <a:solidFill>
                  <a:schemeClr val="tx1"/>
                </a:solidFill>
              </a:ln>
              <a:effectLst/>
            </c:spPr>
          </c:marker>
          <c:cat>
            <c:strRef>
              <c:f>Example!$F$95:$F$106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Example!$I$95:$I$106</c:f>
              <c:numCache>
                <c:formatCode>_(#,##0_);[Red]\(#,##0\);_(\-_);</c:formatCode>
                <c:ptCount val="12"/>
                <c:pt idx="0">
                  <c:v>116</c:v>
                </c:pt>
                <c:pt idx="1">
                  <c:v>115</c:v>
                </c:pt>
                <c:pt idx="2">
                  <c:v>122</c:v>
                </c:pt>
                <c:pt idx="3">
                  <c:v>124</c:v>
                </c:pt>
                <c:pt idx="4">
                  <c:v>122</c:v>
                </c:pt>
                <c:pt idx="5">
                  <c:v>122</c:v>
                </c:pt>
                <c:pt idx="6">
                  <c:v>113</c:v>
                </c:pt>
                <c:pt idx="7">
                  <c:v>103</c:v>
                </c:pt>
                <c:pt idx="8">
                  <c:v>109</c:v>
                </c:pt>
                <c:pt idx="9">
                  <c:v>100</c:v>
                </c:pt>
                <c:pt idx="10">
                  <c:v>93</c:v>
                </c:pt>
                <c:pt idx="11">
                  <c:v>88</c:v>
                </c:pt>
              </c:numCache>
            </c:numRef>
          </c:val>
          <c:smooth val="0"/>
          <c:extLst>
            <c:ext xmlns:c16="http://schemas.microsoft.com/office/drawing/2014/chart" uri="{C3380CC4-5D6E-409C-BE32-E72D297353CC}">
              <c16:uniqueId val="{00000002-2D55-45E9-858B-BC94FD521450}"/>
            </c:ext>
          </c:extLst>
        </c:ser>
        <c:dLbls>
          <c:showLegendKey val="0"/>
          <c:showVal val="0"/>
          <c:showCatName val="0"/>
          <c:showSerName val="0"/>
          <c:showPercent val="0"/>
          <c:showBubbleSize val="0"/>
        </c:dLbls>
        <c:smooth val="0"/>
        <c:axId val="196394432"/>
        <c:axId val="328802400"/>
      </c:lineChart>
      <c:catAx>
        <c:axId val="19639443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28802400"/>
        <c:crosses val="autoZero"/>
        <c:auto val="1"/>
        <c:lblAlgn val="ctr"/>
        <c:lblOffset val="100"/>
        <c:noMultiLvlLbl val="0"/>
      </c:catAx>
      <c:valAx>
        <c:axId val="328802400"/>
        <c:scaling>
          <c:orientation val="minMax"/>
          <c:min val="80"/>
        </c:scaling>
        <c:delete val="0"/>
        <c:axPos val="l"/>
        <c:numFmt formatCode="_(#,##0_);[Red]\(#,##0\);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96394432"/>
        <c:crosses val="autoZero"/>
        <c:crossBetween val="between"/>
      </c:valAx>
      <c:spPr>
        <a:solidFill>
          <a:schemeClr val="accent1">
            <a:lumMod val="20000"/>
            <a:lumOff val="8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6</xdr:row>
      <xdr:rowOff>168378</xdr:rowOff>
    </xdr:from>
    <xdr:to>
      <xdr:col>6</xdr:col>
      <xdr:colOff>334433</xdr:colOff>
      <xdr:row>11</xdr:row>
      <xdr:rowOff>117475</xdr:rowOff>
    </xdr:to>
    <xdr:pic>
      <xdr:nvPicPr>
        <xdr:cNvPr id="2" name="Picture 1" descr="SP Logo 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667" y="1533628"/>
          <a:ext cx="2048933" cy="784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11</xdr:row>
      <xdr:rowOff>0</xdr:rowOff>
    </xdr:from>
    <xdr:to>
      <xdr:col>8</xdr:col>
      <xdr:colOff>161925</xdr:colOff>
      <xdr:row>19</xdr:row>
      <xdr:rowOff>142875</xdr:rowOff>
    </xdr:to>
    <mc:AlternateContent xmlns:mc="http://schemas.openxmlformats.org/markup-compatibility/2006" xmlns:a14="http://schemas.microsoft.com/office/drawing/2010/main">
      <mc:Choice Requires="a14">
        <xdr:graphicFrame macro="">
          <xdr:nvGraphicFramePr>
            <xdr:cNvPr id="2" name="Month">
              <a:extLst>
                <a:ext uri="{FF2B5EF4-FFF2-40B4-BE49-F238E27FC236}">
                  <a16:creationId xmlns:a16="http://schemas.microsoft.com/office/drawing/2014/main" id="{7F12B791-8B50-4A3A-85E1-2224E13976D0}"/>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1238250" y="2066925"/>
              <a:ext cx="2228850" cy="136207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247649</xdr:colOff>
      <xdr:row>21</xdr:row>
      <xdr:rowOff>0</xdr:rowOff>
    </xdr:from>
    <xdr:to>
      <xdr:col>12</xdr:col>
      <xdr:colOff>609599</xdr:colOff>
      <xdr:row>43</xdr:row>
      <xdr:rowOff>0</xdr:rowOff>
    </xdr:to>
    <xdr:graphicFrame macro="">
      <xdr:nvGraphicFramePr>
        <xdr:cNvPr id="3" name="Chart 2">
          <a:extLst>
            <a:ext uri="{FF2B5EF4-FFF2-40B4-BE49-F238E27FC236}">
              <a16:creationId xmlns:a16="http://schemas.microsoft.com/office/drawing/2014/main" id="{16BB13D3-D8FC-46D9-A73E-5C435D0C1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am Bastick" refreshedDate="43243.667910069445" createdVersion="6" refreshedVersion="6" minRefreshableVersion="3" recordCount="12" xr:uid="{BE509290-75E0-4C18-AA3E-B2099651BC5A}">
  <cacheSource type="worksheet">
    <worksheetSource ref="F52:I64" sheet="Example"/>
  </cacheSource>
  <cacheFields count="4">
    <cacheField name="Month" numFmtId="0">
      <sharedItems count="12">
        <s v="Jan"/>
        <s v="Feb"/>
        <s v="Mar"/>
        <s v="Apr"/>
        <s v="May"/>
        <s v="Jun"/>
        <s v="Jul"/>
        <s v="Aug"/>
        <s v="Sep"/>
        <s v="Oct"/>
        <s v="Nov"/>
        <s v="Dec"/>
      </sharedItems>
    </cacheField>
    <cacheField name="Budget" numFmtId="168">
      <sharedItems containsSemiMixedTypes="0" containsString="0" containsNumber="1" containsInteger="1" minValue="109" maxValue="119"/>
    </cacheField>
    <cacheField name="Reforecast" numFmtId="168">
      <sharedItems containsSemiMixedTypes="0" containsString="0" containsNumber="1" containsInteger="1" minValue="110" maxValue="140"/>
    </cacheField>
    <cacheField name="Actual" numFmtId="168">
      <sharedItems containsSemiMixedTypes="0" containsString="0" containsNumber="1" containsInteger="1" minValue="88" maxValue="124"/>
    </cacheField>
  </cacheFields>
  <extLst>
    <ext xmlns:x14="http://schemas.microsoft.com/office/spreadsheetml/2009/9/main" uri="{725AE2AE-9491-48be-B2B4-4EB974FC3084}">
      <x14:pivotCacheDefinition pivotCacheId="675335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n v="113"/>
    <n v="110"/>
    <n v="116"/>
  </r>
  <r>
    <x v="1"/>
    <n v="116"/>
    <n v="113"/>
    <n v="115"/>
  </r>
  <r>
    <x v="2"/>
    <n v="118"/>
    <n v="118"/>
    <n v="122"/>
  </r>
  <r>
    <x v="3"/>
    <n v="119"/>
    <n v="126"/>
    <n v="124"/>
  </r>
  <r>
    <x v="4"/>
    <n v="112"/>
    <n v="127"/>
    <n v="122"/>
  </r>
  <r>
    <x v="5"/>
    <n v="119"/>
    <n v="134"/>
    <n v="122"/>
  </r>
  <r>
    <x v="6"/>
    <n v="117"/>
    <n v="131"/>
    <n v="113"/>
  </r>
  <r>
    <x v="7"/>
    <n v="115"/>
    <n v="126"/>
    <n v="103"/>
  </r>
  <r>
    <x v="8"/>
    <n v="109"/>
    <n v="134"/>
    <n v="109"/>
  </r>
  <r>
    <x v="9"/>
    <n v="113"/>
    <n v="140"/>
    <n v="100"/>
  </r>
  <r>
    <x v="10"/>
    <n v="117"/>
    <n v="133"/>
    <n v="93"/>
  </r>
  <r>
    <x v="11"/>
    <n v="114"/>
    <n v="125"/>
    <n v="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38BEEF-A546-430E-BCD5-CF97F4B15FDB}" name="PivotTable1" cacheId="0" applyNumberFormats="0" applyBorderFormats="0" applyFontFormats="0" applyPatternFormats="0" applyAlignmentFormats="0" applyWidthHeightFormats="1" dataCaption="Values" updatedVersion="6" minRefreshableVersion="3" rowGrandTotals="0" colGrandTotals="0" itemPrintTitles="1" createdVersion="6" indent="0" compact="0" outline="1" outlineData="1" compactData="0" multipleFieldFilters="0">
  <location ref="F73:F85" firstHeaderRow="1" firstDataRow="1" firstDataCol="1"/>
  <pivotFields count="4">
    <pivotField axis="axisRow" compact="0" showAll="0">
      <items count="13">
        <item x="0"/>
        <item x="1"/>
        <item x="2"/>
        <item x="3"/>
        <item x="4"/>
        <item x="5"/>
        <item x="6"/>
        <item x="7"/>
        <item x="8"/>
        <item x="9"/>
        <item x="10"/>
        <item x="11"/>
        <item t="default"/>
      </items>
    </pivotField>
    <pivotField compact="0" numFmtId="168" showAll="0"/>
    <pivotField compact="0" numFmtId="168" showAll="0"/>
    <pivotField compact="0" numFmtId="168" showAll="0"/>
  </pivotFields>
  <rowFields count="1">
    <field x="0"/>
  </rowFields>
  <rowItems count="12">
    <i>
      <x/>
    </i>
    <i>
      <x v="1"/>
    </i>
    <i>
      <x v="2"/>
    </i>
    <i>
      <x v="3"/>
    </i>
    <i>
      <x v="4"/>
    </i>
    <i>
      <x v="5"/>
    </i>
    <i>
      <x v="6"/>
    </i>
    <i>
      <x v="7"/>
    </i>
    <i>
      <x v="8"/>
    </i>
    <i>
      <x v="9"/>
    </i>
    <i>
      <x v="10"/>
    </i>
    <i>
      <x v="11"/>
    </i>
  </rowItems>
  <colItems count="1">
    <i/>
  </colItems>
  <pivotTableStyleInfo name="PivotStyleMedium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C7C5B524-DA2C-4170-96F1-DE13E768F964}" sourceName="Month">
  <pivotTables>
    <pivotTable tabId="11" name="PivotTable1"/>
  </pivotTables>
  <data>
    <tabular pivotCacheId="67533537">
      <items count="12">
        <i x="0" s="1"/>
        <i x="1" s="1"/>
        <i x="2" s="1"/>
        <i x="3" s="1"/>
        <i x="4" s="1"/>
        <i x="5" s="1"/>
        <i x="6" s="1"/>
        <i x="7" s="1"/>
        <i x="8" s="1"/>
        <i x="9" s="1"/>
        <i x="10" s="1"/>
        <i x="1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xr10:uid="{270D9487-8840-46A2-88F6-B5ACBBD9309B}" cache="Slicer_Month" caption="Month" columnCount="3" rowHeight="2095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umproduct.com/" TargetMode="External"/><Relationship Id="rId1" Type="http://schemas.openxmlformats.org/officeDocument/2006/relationships/hyperlink" Target="mailto:liam.bastick@sumproduct.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22"/>
  <sheetViews>
    <sheetView showGridLines="0" tabSelected="1" zoomScaleNormal="100" workbookViewId="0"/>
  </sheetViews>
  <sheetFormatPr defaultRowHeight="12" x14ac:dyDescent="0.2"/>
  <cols>
    <col min="3" max="4" width="3.7109375" customWidth="1"/>
  </cols>
  <sheetData>
    <row r="1" spans="1:19" x14ac:dyDescent="0.2">
      <c r="A1" s="54"/>
    </row>
    <row r="3" spans="1:19" x14ac:dyDescent="0.2">
      <c r="A3" s="56" t="s">
        <v>1</v>
      </c>
    </row>
    <row r="5" spans="1:19" ht="20.25" x14ac:dyDescent="0.3">
      <c r="C5" s="45" t="str">
        <f>Client_Name</f>
        <v>SumProduct Pty Limited</v>
      </c>
      <c r="D5" s="8"/>
      <c r="E5" s="8"/>
      <c r="F5" s="8"/>
      <c r="G5" s="8"/>
      <c r="H5" s="8"/>
      <c r="I5" s="8"/>
      <c r="J5" s="8"/>
    </row>
    <row r="6" spans="1:19" ht="18" x14ac:dyDescent="0.25">
      <c r="C6" s="46" t="str">
        <f ca="1">Model_Name</f>
        <v>SP Slicer on a Single Chart Element Example.xlsx</v>
      </c>
      <c r="D6" s="8"/>
      <c r="E6" s="8"/>
      <c r="F6" s="8"/>
      <c r="G6" s="8"/>
      <c r="H6" s="8"/>
      <c r="I6" s="8"/>
      <c r="J6" s="8"/>
    </row>
    <row r="7" spans="1:19" ht="12.75" x14ac:dyDescent="0.2">
      <c r="C7" s="8"/>
      <c r="D7" s="8"/>
      <c r="E7" s="8"/>
      <c r="F7" s="8"/>
      <c r="G7" s="8"/>
      <c r="H7" s="8"/>
      <c r="I7" s="8"/>
      <c r="J7" s="8"/>
    </row>
    <row r="8" spans="1:19" ht="12.75" x14ac:dyDescent="0.2">
      <c r="C8" s="8"/>
      <c r="D8" s="8"/>
      <c r="E8" s="8"/>
      <c r="F8" s="8"/>
      <c r="G8" s="8"/>
      <c r="H8" s="8"/>
      <c r="I8" s="8"/>
      <c r="J8" s="8"/>
    </row>
    <row r="9" spans="1:19" ht="12.75" x14ac:dyDescent="0.2">
      <c r="C9" s="8"/>
      <c r="D9" s="8"/>
      <c r="E9" s="8"/>
      <c r="F9" s="8"/>
      <c r="G9" s="8"/>
      <c r="H9" s="8"/>
      <c r="I9" s="8"/>
      <c r="J9" s="8"/>
    </row>
    <row r="10" spans="1:19" ht="12.75" x14ac:dyDescent="0.2">
      <c r="C10" s="8"/>
      <c r="D10" s="8"/>
      <c r="E10" s="8"/>
      <c r="F10" s="8"/>
      <c r="G10" s="8"/>
      <c r="H10" s="8"/>
      <c r="I10" s="8"/>
      <c r="J10" s="8"/>
    </row>
    <row r="11" spans="1:19" ht="15" x14ac:dyDescent="0.25">
      <c r="C11" s="8"/>
      <c r="D11" s="8"/>
      <c r="E11" s="8"/>
      <c r="F11" s="8"/>
      <c r="G11" s="8"/>
      <c r="H11" s="8"/>
      <c r="I11" s="8"/>
      <c r="J11" s="8"/>
      <c r="S11" s="42"/>
    </row>
    <row r="12" spans="1:19" ht="12.75" x14ac:dyDescent="0.2">
      <c r="C12" s="8"/>
      <c r="D12" s="8"/>
      <c r="E12" s="8"/>
      <c r="F12" s="8"/>
      <c r="G12" s="8"/>
      <c r="H12" s="8"/>
      <c r="I12" s="8"/>
      <c r="J12" s="8"/>
    </row>
    <row r="13" spans="1:19" ht="12.75" x14ac:dyDescent="0.2">
      <c r="C13" s="8"/>
      <c r="D13" s="8"/>
      <c r="E13" s="8"/>
      <c r="F13" s="8"/>
      <c r="G13" s="8"/>
      <c r="H13" s="8"/>
      <c r="I13" s="8"/>
      <c r="J13" s="8"/>
    </row>
    <row r="14" spans="1:19" ht="12.75" x14ac:dyDescent="0.2">
      <c r="C14" s="9" t="s">
        <v>19</v>
      </c>
      <c r="D14" s="10"/>
      <c r="E14" s="8"/>
      <c r="F14" s="8"/>
      <c r="G14" s="8"/>
      <c r="H14" s="8"/>
      <c r="I14" s="8"/>
      <c r="J14" s="8"/>
    </row>
    <row r="15" spans="1:19" ht="12.75" x14ac:dyDescent="0.2">
      <c r="C15" s="10"/>
      <c r="D15" s="10"/>
      <c r="E15" s="8"/>
      <c r="F15" s="8"/>
      <c r="G15" s="8"/>
      <c r="H15" s="8"/>
      <c r="I15" s="8"/>
      <c r="J15" s="8"/>
    </row>
    <row r="16" spans="1:19" ht="12.75" x14ac:dyDescent="0.2">
      <c r="C16" s="9" t="s">
        <v>20</v>
      </c>
      <c r="D16" s="10"/>
      <c r="E16" s="8"/>
      <c r="F16" s="8"/>
      <c r="G16" s="8"/>
      <c r="H16" s="8"/>
      <c r="I16" s="8"/>
      <c r="J16" s="8"/>
    </row>
    <row r="17" spans="3:10" ht="12.75" x14ac:dyDescent="0.2">
      <c r="C17" s="66" t="s">
        <v>72</v>
      </c>
      <c r="D17" s="66"/>
      <c r="E17" s="66"/>
      <c r="F17" s="66"/>
      <c r="G17" s="66"/>
      <c r="H17" s="66"/>
      <c r="I17" s="66"/>
      <c r="J17" s="66"/>
    </row>
    <row r="18" spans="3:10" ht="12.75" x14ac:dyDescent="0.2">
      <c r="C18" s="66"/>
      <c r="D18" s="66"/>
      <c r="E18" s="66"/>
      <c r="F18" s="66"/>
      <c r="G18" s="66"/>
      <c r="H18" s="66"/>
      <c r="I18" s="66"/>
      <c r="J18" s="66"/>
    </row>
    <row r="19" spans="3:10" ht="12.75" x14ac:dyDescent="0.2">
      <c r="C19" s="11"/>
      <c r="D19" s="10"/>
      <c r="E19" s="8"/>
      <c r="F19" s="8"/>
      <c r="G19" s="8"/>
      <c r="H19" s="8"/>
      <c r="I19" s="8"/>
      <c r="J19" s="8"/>
    </row>
    <row r="20" spans="3:10" ht="12.75" x14ac:dyDescent="0.2">
      <c r="C20" s="11"/>
      <c r="D20" s="10"/>
      <c r="E20" s="8"/>
      <c r="F20" s="8"/>
      <c r="G20" s="8"/>
      <c r="H20" s="8"/>
      <c r="I20" s="8"/>
      <c r="J20" s="8"/>
    </row>
    <row r="21" spans="3:10" ht="12.75" x14ac:dyDescent="0.2">
      <c r="C21" s="11" t="s">
        <v>21</v>
      </c>
      <c r="D21" s="10"/>
      <c r="E21" s="8"/>
      <c r="F21" s="8"/>
      <c r="G21" s="67" t="s">
        <v>22</v>
      </c>
      <c r="H21" s="67"/>
      <c r="I21" s="67"/>
      <c r="J21" s="8"/>
    </row>
    <row r="22" spans="3:10" ht="12.75" x14ac:dyDescent="0.2">
      <c r="C22" s="11" t="s">
        <v>23</v>
      </c>
      <c r="D22" s="10"/>
      <c r="E22" s="8"/>
      <c r="F22" s="8"/>
      <c r="G22" s="67" t="s">
        <v>24</v>
      </c>
      <c r="H22" s="67"/>
      <c r="I22" s="67"/>
      <c r="J22" s="8"/>
    </row>
  </sheetData>
  <mergeCells count="4">
    <mergeCell ref="C17:J17"/>
    <mergeCell ref="C18:J18"/>
    <mergeCell ref="G21:I21"/>
    <mergeCell ref="G22:I22"/>
  </mergeCells>
  <hyperlinks>
    <hyperlink ref="G21" r:id="rId1" xr:uid="{00000000-0004-0000-0000-000000000000}"/>
    <hyperlink ref="G22" r:id="rId2" xr:uid="{00000000-0004-0000-0000-000001000000}"/>
    <hyperlink ref="A3" location="HL_Navigator" display="Navigator" xr:uid="{00000000-0004-0000-0000-000002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14"/>
  <sheetViews>
    <sheetView showGridLines="0" zoomScaleNormal="100" workbookViewId="0">
      <pane ySplit="4" topLeftCell="A5" activePane="bottomLeft" state="frozen"/>
      <selection pane="bottomLeft" activeCell="A5" sqref="A5"/>
    </sheetView>
  </sheetViews>
  <sheetFormatPr defaultRowHeight="12" x14ac:dyDescent="0.2"/>
  <cols>
    <col min="1" max="5" width="3.7109375" customWidth="1"/>
    <col min="6" max="6" width="17.7109375" customWidth="1"/>
  </cols>
  <sheetData>
    <row r="1" spans="1:24" ht="20.25" x14ac:dyDescent="0.3">
      <c r="A1" s="45" t="s">
        <v>1</v>
      </c>
      <c r="F1" s="13"/>
      <c r="G1" s="13"/>
    </row>
    <row r="2" spans="1:24" ht="18" x14ac:dyDescent="0.25">
      <c r="A2" s="46" t="str">
        <f ca="1">Model_Name</f>
        <v>SP Slicer on a Single Chart Element Example.xlsx</v>
      </c>
    </row>
    <row r="3" spans="1:24" x14ac:dyDescent="0.2">
      <c r="A3" s="12" t="s">
        <v>1</v>
      </c>
      <c r="B3" s="12"/>
      <c r="C3" s="12"/>
      <c r="D3" s="12"/>
      <c r="E3" s="12"/>
    </row>
    <row r="4" spans="1:24" ht="14.25" x14ac:dyDescent="0.2">
      <c r="E4" t="s">
        <v>2</v>
      </c>
      <c r="G4" s="29">
        <f>Overall_Error_Check</f>
        <v>0</v>
      </c>
    </row>
    <row r="7" spans="1:24" ht="16.5" thickBot="1" x14ac:dyDescent="0.3">
      <c r="B7" s="47">
        <v>1</v>
      </c>
      <c r="C7" s="47" t="s">
        <v>25</v>
      </c>
      <c r="D7" s="47"/>
      <c r="E7" s="47"/>
      <c r="F7" s="47"/>
      <c r="G7" s="47"/>
      <c r="H7" s="47"/>
      <c r="I7" s="47"/>
      <c r="J7" s="47"/>
      <c r="K7" s="47"/>
      <c r="L7" s="47"/>
      <c r="M7" s="2"/>
      <c r="N7" s="2"/>
      <c r="O7" s="2"/>
      <c r="P7" s="2"/>
      <c r="Q7" s="2"/>
      <c r="R7" s="2"/>
      <c r="S7" s="2"/>
      <c r="T7" s="2"/>
      <c r="U7" s="2"/>
      <c r="V7" s="2"/>
      <c r="W7" s="2"/>
      <c r="X7" s="2"/>
    </row>
    <row r="8" spans="1:24" ht="12.75" thickTop="1" x14ac:dyDescent="0.2"/>
    <row r="9" spans="1:24" x14ac:dyDescent="0.2">
      <c r="F9" s="56" t="s">
        <v>26</v>
      </c>
    </row>
    <row r="10" spans="1:24" x14ac:dyDescent="0.2">
      <c r="F10" s="56" t="s">
        <v>27</v>
      </c>
    </row>
    <row r="11" spans="1:24" x14ac:dyDescent="0.2">
      <c r="F11" s="56" t="s">
        <v>0</v>
      </c>
    </row>
    <row r="12" spans="1:24" x14ac:dyDescent="0.2">
      <c r="F12" s="56" t="s">
        <v>69</v>
      </c>
    </row>
    <row r="13" spans="1:24" x14ac:dyDescent="0.2">
      <c r="F13" s="56" t="s">
        <v>66</v>
      </c>
    </row>
    <row r="14" spans="1:24" x14ac:dyDescent="0.2">
      <c r="F14" s="55"/>
    </row>
  </sheetData>
  <conditionalFormatting sqref="G4">
    <cfRule type="cellIs" dxfId="7" priority="1" operator="equal">
      <formula>1</formula>
    </cfRule>
  </conditionalFormatting>
  <hyperlinks>
    <hyperlink ref="A3:E3" location="HL_Navigator" tooltip="Go to Navigator (Table of Contents)" display="Navigator" xr:uid="{00000000-0004-0000-0100-000000000000}"/>
    <hyperlink ref="F9" location="HL_1" display="Cover" xr:uid="{13162D5D-758D-4CD5-9166-3443B4BEBB1C}"/>
    <hyperlink ref="F10" location="HL_3" display="Style Guide" xr:uid="{A0B7F031-457D-45C6-8273-18B3D2CEEBBC}"/>
    <hyperlink ref="F11" location="HL_4" display="Model Parameters" xr:uid="{4A083E71-AD58-4FD1-BF11-52455326EFFC}"/>
    <hyperlink ref="F12" location="HL_5" display="Example" xr:uid="{03A7238E-55C9-4CF7-BD56-4BAF06D34321}"/>
    <hyperlink ref="F13" location="HL_6" display="Error Checks" xr:uid="{B180BBA9-50A3-48A3-B294-F8EA0646C194}"/>
  </hyperlink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heetPr>
  <dimension ref="A1:O81"/>
  <sheetViews>
    <sheetView showGridLines="0" zoomScaleNormal="100" workbookViewId="0">
      <pane ySplit="4" topLeftCell="A5" activePane="bottomLeft" state="frozen"/>
      <selection pane="bottomLeft" activeCell="A5" sqref="A5"/>
    </sheetView>
  </sheetViews>
  <sheetFormatPr defaultColWidth="0" defaultRowHeight="12" outlineLevelRow="1" x14ac:dyDescent="0.2"/>
  <cols>
    <col min="1" max="5" width="3.7109375" customWidth="1"/>
    <col min="6" max="7" width="9.140625" customWidth="1"/>
    <col min="8" max="8" width="1.7109375" customWidth="1"/>
    <col min="9" max="9" width="17.28515625" bestFit="1" customWidth="1"/>
    <col min="10" max="10" width="1.7109375" customWidth="1"/>
    <col min="11" max="11" width="23.42578125" customWidth="1"/>
    <col min="12" max="13" width="9.140625" customWidth="1"/>
    <col min="14" max="14" width="1.7109375" customWidth="1"/>
    <col min="15" max="15" width="0" hidden="1" customWidth="1"/>
    <col min="16" max="16384" width="9.140625" hidden="1"/>
  </cols>
  <sheetData>
    <row r="1" spans="1:13" ht="20.25" x14ac:dyDescent="0.3">
      <c r="A1" s="45" t="str">
        <f ca="1">IF(ISERROR(RIGHT(CELL("filename",A1),LEN(CELL("filename",A1))-FIND("]",CELL("filename",A1)))),
"",
RIGHT(CELL("filename",A1),LEN(CELL("filename",A1))-FIND("]",CELL("filename",A1))))</f>
        <v>Style Guide</v>
      </c>
      <c r="K1" s="12"/>
    </row>
    <row r="2" spans="1:13" ht="18" x14ac:dyDescent="0.25">
      <c r="A2" s="46" t="str">
        <f ca="1">Model_Name</f>
        <v>SP Slicer on a Single Chart Element Example.xlsx</v>
      </c>
    </row>
    <row r="3" spans="1:13" x14ac:dyDescent="0.2">
      <c r="A3" s="67" t="s">
        <v>1</v>
      </c>
      <c r="B3" s="67"/>
      <c r="C3" s="67"/>
      <c r="D3" s="67"/>
      <c r="E3" s="67"/>
    </row>
    <row r="4" spans="1:13" ht="14.25" x14ac:dyDescent="0.2">
      <c r="E4" t="s">
        <v>2</v>
      </c>
      <c r="I4" s="1">
        <f>Overall_Error_Check</f>
        <v>0</v>
      </c>
    </row>
    <row r="5" spans="1:13" x14ac:dyDescent="0.2">
      <c r="A5" s="54"/>
    </row>
    <row r="6" spans="1:13" ht="16.5" thickBot="1" x14ac:dyDescent="0.3">
      <c r="B6" s="47">
        <f>MAX($B$5:$B5)+1</f>
        <v>1</v>
      </c>
      <c r="C6" s="3" t="s">
        <v>28</v>
      </c>
      <c r="D6" s="3"/>
      <c r="E6" s="3"/>
      <c r="F6" s="3"/>
      <c r="G6" s="3"/>
      <c r="H6" s="3"/>
      <c r="I6" s="3"/>
      <c r="J6" s="3"/>
      <c r="K6" s="3"/>
      <c r="L6" s="3"/>
      <c r="M6" s="3"/>
    </row>
    <row r="7" spans="1:13" ht="12.75" outlineLevel="1" thickTop="1" x14ac:dyDescent="0.2"/>
    <row r="8" spans="1:13" outlineLevel="1" x14ac:dyDescent="0.2">
      <c r="C8" s="69" t="s">
        <v>29</v>
      </c>
      <c r="D8" s="69"/>
      <c r="E8" s="69"/>
      <c r="F8" s="69"/>
      <c r="G8" s="69"/>
      <c r="H8" s="14"/>
      <c r="I8" s="14" t="s">
        <v>30</v>
      </c>
      <c r="J8" s="14"/>
      <c r="K8" s="14" t="s">
        <v>31</v>
      </c>
    </row>
    <row r="9" spans="1:13" outlineLevel="1" x14ac:dyDescent="0.2">
      <c r="C9" s="68"/>
      <c r="D9" s="68"/>
      <c r="E9" s="68"/>
      <c r="F9" s="68"/>
      <c r="G9" s="68"/>
      <c r="H9" s="44"/>
      <c r="I9" s="44"/>
      <c r="J9" s="17"/>
      <c r="K9" s="20"/>
    </row>
    <row r="10" spans="1:13" ht="20.25" outlineLevel="1" x14ac:dyDescent="0.3">
      <c r="C10" s="68" t="s">
        <v>32</v>
      </c>
      <c r="D10" s="68"/>
      <c r="E10" s="68"/>
      <c r="F10" s="68"/>
      <c r="G10" s="68"/>
      <c r="H10" s="15"/>
      <c r="I10" s="16" t="str">
        <f>C10</f>
        <v>Sheet Title</v>
      </c>
      <c r="J10" s="17"/>
      <c r="K10" s="18" t="s">
        <v>32</v>
      </c>
    </row>
    <row r="11" spans="1:13" ht="18" outlineLevel="1" x14ac:dyDescent="0.25">
      <c r="C11" s="68" t="s">
        <v>5</v>
      </c>
      <c r="D11" s="68"/>
      <c r="E11" s="68"/>
      <c r="F11" s="68"/>
      <c r="G11" s="68"/>
      <c r="H11" s="15"/>
      <c r="I11" s="19" t="str">
        <f>C11</f>
        <v>Model Name</v>
      </c>
      <c r="J11" s="17"/>
      <c r="K11" s="18" t="s">
        <v>5</v>
      </c>
    </row>
    <row r="12" spans="1:13" outlineLevel="1" x14ac:dyDescent="0.2">
      <c r="C12" s="68"/>
      <c r="D12" s="68"/>
      <c r="E12" s="68"/>
      <c r="F12" s="68"/>
      <c r="G12" s="68"/>
      <c r="H12" s="15"/>
      <c r="I12" s="15"/>
      <c r="J12" s="17"/>
      <c r="K12" s="20"/>
    </row>
    <row r="13" spans="1:13" ht="16.5" outlineLevel="1" thickBot="1" x14ac:dyDescent="0.3">
      <c r="C13" s="68" t="s">
        <v>33</v>
      </c>
      <c r="D13" s="68"/>
      <c r="E13" s="68"/>
      <c r="F13" s="68"/>
      <c r="G13" s="68"/>
      <c r="H13" s="15"/>
      <c r="I13" s="43" t="str">
        <f>C13</f>
        <v>Header 1</v>
      </c>
      <c r="J13" s="17"/>
      <c r="K13" s="18" t="s">
        <v>33</v>
      </c>
    </row>
    <row r="14" spans="1:13" ht="17.25" outlineLevel="1" thickTop="1" x14ac:dyDescent="0.25">
      <c r="C14" s="68" t="s">
        <v>34</v>
      </c>
      <c r="D14" s="68"/>
      <c r="E14" s="68"/>
      <c r="F14" s="68"/>
      <c r="G14" s="68"/>
      <c r="H14" s="15"/>
      <c r="I14" s="4" t="str">
        <f>C14</f>
        <v>Header 2</v>
      </c>
      <c r="J14" s="17"/>
      <c r="K14" s="18" t="s">
        <v>34</v>
      </c>
    </row>
    <row r="15" spans="1:13" ht="15" outlineLevel="1" x14ac:dyDescent="0.25">
      <c r="C15" s="68" t="s">
        <v>35</v>
      </c>
      <c r="D15" s="68"/>
      <c r="E15" s="68"/>
      <c r="F15" s="68"/>
      <c r="G15" s="68"/>
      <c r="H15" s="15"/>
      <c r="I15" s="21" t="str">
        <f>C15</f>
        <v>Header 3</v>
      </c>
      <c r="J15" s="17"/>
      <c r="K15" s="18" t="s">
        <v>35</v>
      </c>
    </row>
    <row r="16" spans="1:13" ht="15" outlineLevel="1" x14ac:dyDescent="0.25">
      <c r="C16" s="68" t="s">
        <v>36</v>
      </c>
      <c r="D16" s="68"/>
      <c r="E16" s="68"/>
      <c r="F16" s="68"/>
      <c r="G16" s="68"/>
      <c r="H16" s="15"/>
      <c r="I16" s="22" t="str">
        <f>C16</f>
        <v>Header 4</v>
      </c>
      <c r="J16" s="17"/>
      <c r="K16" s="18" t="s">
        <v>36</v>
      </c>
    </row>
    <row r="17" spans="2:14" outlineLevel="1" x14ac:dyDescent="0.2">
      <c r="C17" s="68"/>
      <c r="D17" s="68"/>
      <c r="E17" s="68"/>
      <c r="F17" s="68"/>
      <c r="G17" s="68"/>
      <c r="H17" s="15"/>
      <c r="I17" s="15"/>
      <c r="J17" s="17"/>
      <c r="K17" s="20"/>
    </row>
    <row r="18" spans="2:14" ht="15" outlineLevel="1" x14ac:dyDescent="0.25">
      <c r="C18" s="68" t="s">
        <v>37</v>
      </c>
      <c r="D18" s="68"/>
      <c r="E18" s="68"/>
      <c r="F18" s="68"/>
      <c r="G18" s="68"/>
      <c r="H18" s="15"/>
      <c r="I18" s="23" t="str">
        <f>C18</f>
        <v>Notes</v>
      </c>
      <c r="J18" s="17"/>
      <c r="K18" s="18" t="s">
        <v>37</v>
      </c>
    </row>
    <row r="19" spans="2:14" outlineLevel="1" x14ac:dyDescent="0.2">
      <c r="C19" s="68"/>
      <c r="D19" s="68"/>
      <c r="E19" s="68"/>
      <c r="F19" s="68"/>
      <c r="G19" s="68"/>
      <c r="H19" s="15"/>
      <c r="I19" s="15"/>
      <c r="J19" s="17"/>
      <c r="K19" s="20"/>
      <c r="N19" s="23"/>
    </row>
    <row r="20" spans="2:14" ht="15" outlineLevel="1" x14ac:dyDescent="0.25">
      <c r="C20" s="68" t="s">
        <v>38</v>
      </c>
      <c r="D20" s="68"/>
      <c r="E20" s="68"/>
      <c r="F20" s="68"/>
      <c r="G20" s="68"/>
      <c r="H20" s="15"/>
      <c r="I20" s="24" t="str">
        <f>C20</f>
        <v>Table Heading</v>
      </c>
      <c r="J20" s="17"/>
      <c r="K20" s="18" t="s">
        <v>38</v>
      </c>
    </row>
    <row r="21" spans="2:14" outlineLevel="1" x14ac:dyDescent="0.2">
      <c r="H21" s="2"/>
      <c r="I21" s="2"/>
      <c r="J21" s="2"/>
      <c r="K21" s="2"/>
    </row>
    <row r="22" spans="2:14" outlineLevel="1" x14ac:dyDescent="0.2"/>
    <row r="23" spans="2:14" ht="16.5" thickBot="1" x14ac:dyDescent="0.3">
      <c r="B23" s="47">
        <f>MAX($B$5:$B22)+1</f>
        <v>2</v>
      </c>
      <c r="C23" s="3" t="s">
        <v>39</v>
      </c>
      <c r="D23" s="3"/>
      <c r="E23" s="3"/>
      <c r="F23" s="3"/>
      <c r="G23" s="3"/>
      <c r="H23" s="3"/>
      <c r="I23" s="3"/>
      <c r="J23" s="3"/>
      <c r="K23" s="3"/>
      <c r="L23" s="3"/>
      <c r="M23" s="3"/>
    </row>
    <row r="24" spans="2:14" ht="12.75" outlineLevel="1" thickTop="1" x14ac:dyDescent="0.2"/>
    <row r="25" spans="2:14" outlineLevel="1" x14ac:dyDescent="0.2">
      <c r="C25" s="71" t="s">
        <v>29</v>
      </c>
      <c r="D25" s="71"/>
      <c r="E25" s="71"/>
      <c r="F25" s="71"/>
      <c r="G25" s="71"/>
      <c r="H25" s="24"/>
      <c r="I25" s="24" t="s">
        <v>30</v>
      </c>
      <c r="J25" s="24"/>
      <c r="K25" s="24" t="s">
        <v>31</v>
      </c>
    </row>
    <row r="26" spans="2:14" ht="15" outlineLevel="1" x14ac:dyDescent="0.25">
      <c r="C26" s="68"/>
      <c r="D26" s="68"/>
      <c r="E26" s="68"/>
      <c r="F26" s="68"/>
      <c r="G26" s="68"/>
      <c r="H26" s="44"/>
      <c r="I26" s="44"/>
      <c r="J26" s="17"/>
      <c r="K26" s="18"/>
    </row>
    <row r="27" spans="2:14" ht="15" outlineLevel="1" x14ac:dyDescent="0.25">
      <c r="C27" s="68" t="s">
        <v>40</v>
      </c>
      <c r="D27" s="68"/>
      <c r="E27" s="68"/>
      <c r="F27" s="68"/>
      <c r="G27" s="68"/>
      <c r="H27" s="15"/>
      <c r="I27" s="25" t="s">
        <v>40</v>
      </c>
      <c r="J27" s="15"/>
      <c r="K27" s="26" t="str">
        <f>C27</f>
        <v>Assumption</v>
      </c>
    </row>
    <row r="28" spans="2:14" ht="15" outlineLevel="1" x14ac:dyDescent="0.25">
      <c r="C28" s="68"/>
      <c r="D28" s="68"/>
      <c r="E28" s="68"/>
      <c r="F28" s="68"/>
      <c r="G28" s="68"/>
      <c r="H28" s="15"/>
      <c r="I28" s="15"/>
      <c r="J28" s="15"/>
      <c r="K28" s="26"/>
    </row>
    <row r="29" spans="2:14" ht="15" outlineLevel="1" x14ac:dyDescent="0.25">
      <c r="C29" s="68" t="s">
        <v>41</v>
      </c>
      <c r="D29" s="68"/>
      <c r="E29" s="68"/>
      <c r="F29" s="68"/>
      <c r="G29" s="68"/>
      <c r="H29" s="15"/>
      <c r="I29" s="27" t="str">
        <f>C29</f>
        <v>Constraint</v>
      </c>
      <c r="J29" s="15"/>
      <c r="K29" s="26" t="str">
        <f>C29</f>
        <v>Constraint</v>
      </c>
    </row>
    <row r="30" spans="2:14" ht="15" outlineLevel="1" x14ac:dyDescent="0.25">
      <c r="C30" s="68"/>
      <c r="D30" s="68"/>
      <c r="E30" s="68"/>
      <c r="F30" s="68"/>
      <c r="G30" s="68"/>
      <c r="H30" s="15"/>
      <c r="I30" s="15"/>
      <c r="J30" s="15"/>
      <c r="K30" s="26"/>
    </row>
    <row r="31" spans="2:14" ht="15" outlineLevel="1" x14ac:dyDescent="0.25">
      <c r="C31" s="70" t="s">
        <v>42</v>
      </c>
      <c r="D31" s="70"/>
      <c r="E31" s="70"/>
      <c r="F31" s="70"/>
      <c r="G31" s="70"/>
      <c r="I31" s="28"/>
      <c r="K31" s="26" t="str">
        <f>C31</f>
        <v>Empty</v>
      </c>
    </row>
    <row r="32" spans="2:14" ht="15" outlineLevel="1" x14ac:dyDescent="0.25">
      <c r="C32" s="70"/>
      <c r="D32" s="70"/>
      <c r="E32" s="70"/>
      <c r="F32" s="70"/>
      <c r="G32" s="70"/>
      <c r="K32" s="26"/>
    </row>
    <row r="33" spans="3:11" ht="15" outlineLevel="1" x14ac:dyDescent="0.25">
      <c r="C33" t="s">
        <v>43</v>
      </c>
      <c r="I33" s="29">
        <v>0</v>
      </c>
      <c r="K33" s="26" t="str">
        <f>C33</f>
        <v>Error Check</v>
      </c>
    </row>
    <row r="34" spans="3:11" ht="15" outlineLevel="1" x14ac:dyDescent="0.25">
      <c r="K34" s="26"/>
    </row>
    <row r="35" spans="3:11" ht="15" outlineLevel="1" x14ac:dyDescent="0.25">
      <c r="C35" s="70" t="s">
        <v>44</v>
      </c>
      <c r="D35" s="70"/>
      <c r="E35" s="70"/>
      <c r="F35" s="70"/>
      <c r="G35" s="70"/>
      <c r="I35" s="12" t="s">
        <v>44</v>
      </c>
      <c r="K35" s="26" t="str">
        <f>C35</f>
        <v>Hyperlink</v>
      </c>
    </row>
    <row r="36" spans="3:11" ht="15" outlineLevel="1" x14ac:dyDescent="0.25">
      <c r="C36" s="70"/>
      <c r="D36" s="70"/>
      <c r="E36" s="70"/>
      <c r="F36" s="70"/>
      <c r="G36" s="70"/>
      <c r="K36" s="26"/>
    </row>
    <row r="37" spans="3:11" ht="15" outlineLevel="1" x14ac:dyDescent="0.25">
      <c r="C37" s="70" t="s">
        <v>45</v>
      </c>
      <c r="D37" s="70"/>
      <c r="E37" s="70"/>
      <c r="F37" s="70"/>
      <c r="G37" s="70"/>
      <c r="I37" s="30" t="str">
        <f>'Error Checks'!E12</f>
        <v>Not Used</v>
      </c>
      <c r="K37" s="26" t="str">
        <f>C37</f>
        <v>Internal Reference</v>
      </c>
    </row>
    <row r="38" spans="3:11" ht="15" outlineLevel="1" x14ac:dyDescent="0.25">
      <c r="C38" s="70"/>
      <c r="D38" s="70"/>
      <c r="E38" s="70"/>
      <c r="F38" s="70"/>
      <c r="G38" s="70"/>
      <c r="K38" s="26"/>
    </row>
    <row r="39" spans="3:11" ht="15" outlineLevel="1" x14ac:dyDescent="0.25">
      <c r="C39" s="70" t="s">
        <v>46</v>
      </c>
      <c r="D39" s="70"/>
      <c r="E39" s="70"/>
      <c r="F39" s="70"/>
      <c r="G39" s="70"/>
      <c r="I39" s="31">
        <v>77</v>
      </c>
      <c r="K39" s="26" t="s">
        <v>47</v>
      </c>
    </row>
    <row r="40" spans="3:11" ht="15" outlineLevel="1" x14ac:dyDescent="0.25">
      <c r="C40" s="70"/>
      <c r="D40" s="70"/>
      <c r="E40" s="70"/>
      <c r="F40" s="70"/>
      <c r="G40" s="70"/>
      <c r="K40" s="26"/>
    </row>
    <row r="41" spans="3:11" ht="15" outlineLevel="1" x14ac:dyDescent="0.25">
      <c r="C41" s="70" t="s">
        <v>48</v>
      </c>
      <c r="D41" s="70"/>
      <c r="E41" s="70"/>
      <c r="F41" s="70"/>
      <c r="G41" s="70"/>
      <c r="I41" s="32">
        <f>I39</f>
        <v>77</v>
      </c>
      <c r="K41" s="26" t="str">
        <f>C41</f>
        <v>Line Total</v>
      </c>
    </row>
    <row r="42" spans="3:11" ht="15" outlineLevel="1" x14ac:dyDescent="0.25">
      <c r="C42" s="70"/>
      <c r="D42" s="70"/>
      <c r="E42" s="70"/>
      <c r="F42" s="70"/>
      <c r="G42" s="70"/>
      <c r="K42" s="26"/>
    </row>
    <row r="43" spans="3:11" ht="15" outlineLevel="1" x14ac:dyDescent="0.25">
      <c r="C43" s="70" t="s">
        <v>49</v>
      </c>
      <c r="D43" s="70"/>
      <c r="E43" s="70"/>
      <c r="F43" s="70"/>
      <c r="G43" s="70"/>
      <c r="I43" s="33">
        <v>365</v>
      </c>
      <c r="K43" s="26" t="str">
        <f>C43</f>
        <v>Parameter</v>
      </c>
    </row>
    <row r="44" spans="3:11" ht="15" outlineLevel="1" x14ac:dyDescent="0.25">
      <c r="C44" s="70"/>
      <c r="D44" s="70"/>
      <c r="E44" s="70"/>
      <c r="F44" s="70"/>
      <c r="G44" s="70"/>
      <c r="K44" s="26"/>
    </row>
    <row r="45" spans="3:11" ht="15" outlineLevel="1" x14ac:dyDescent="0.25">
      <c r="C45" s="70" t="s">
        <v>50</v>
      </c>
      <c r="D45" s="70"/>
      <c r="E45" s="70"/>
      <c r="F45" s="70"/>
      <c r="G45" s="70"/>
      <c r="I45" s="34" t="s">
        <v>51</v>
      </c>
      <c r="K45" s="26" t="str">
        <f>C45</f>
        <v>Range Name Description</v>
      </c>
    </row>
    <row r="46" spans="3:11" ht="15" outlineLevel="1" x14ac:dyDescent="0.25">
      <c r="C46" s="70"/>
      <c r="D46" s="70"/>
      <c r="E46" s="70"/>
      <c r="F46" s="70"/>
      <c r="G46" s="70"/>
      <c r="K46" s="26"/>
    </row>
    <row r="47" spans="3:11" ht="15" outlineLevel="1" x14ac:dyDescent="0.25">
      <c r="C47" s="70" t="s">
        <v>52</v>
      </c>
      <c r="D47" s="70"/>
      <c r="E47" s="70"/>
      <c r="F47" s="70"/>
      <c r="G47" s="70"/>
      <c r="I47" s="35">
        <f>ROW(C47)</f>
        <v>47</v>
      </c>
      <c r="K47" s="26" t="s">
        <v>53</v>
      </c>
    </row>
    <row r="48" spans="3:11" ht="15" outlineLevel="1" x14ac:dyDescent="0.25">
      <c r="C48" s="70"/>
      <c r="D48" s="70"/>
      <c r="E48" s="70"/>
      <c r="F48" s="70"/>
      <c r="G48" s="70"/>
      <c r="K48" s="26"/>
    </row>
    <row r="49" spans="2:13" ht="15" outlineLevel="1" x14ac:dyDescent="0.25">
      <c r="C49" s="70" t="s">
        <v>54</v>
      </c>
      <c r="D49" s="70"/>
      <c r="E49" s="70"/>
      <c r="F49" s="70"/>
      <c r="G49" s="70"/>
      <c r="I49" s="36">
        <f>I41</f>
        <v>77</v>
      </c>
      <c r="K49" s="26" t="str">
        <f>C49</f>
        <v>Row Summary</v>
      </c>
    </row>
    <row r="50" spans="2:13" ht="15" outlineLevel="1" x14ac:dyDescent="0.25">
      <c r="C50" s="70"/>
      <c r="D50" s="70"/>
      <c r="E50" s="70"/>
      <c r="F50" s="70"/>
      <c r="G50" s="70"/>
      <c r="K50" s="26"/>
    </row>
    <row r="51" spans="2:13" ht="15" outlineLevel="1" x14ac:dyDescent="0.25">
      <c r="C51" s="70" t="s">
        <v>55</v>
      </c>
      <c r="D51" s="70"/>
      <c r="E51" s="70"/>
      <c r="F51" s="70"/>
      <c r="G51" s="70"/>
      <c r="I51" s="37" t="s">
        <v>70</v>
      </c>
      <c r="K51" s="26" t="str">
        <f>C51</f>
        <v>Units</v>
      </c>
    </row>
    <row r="52" spans="2:13" ht="15" outlineLevel="1" x14ac:dyDescent="0.25">
      <c r="C52" s="70"/>
      <c r="D52" s="70"/>
      <c r="E52" s="70"/>
      <c r="F52" s="70"/>
      <c r="G52" s="70"/>
      <c r="K52" s="26"/>
    </row>
    <row r="53" spans="2:13" ht="15" outlineLevel="1" x14ac:dyDescent="0.25">
      <c r="C53" s="70" t="s">
        <v>56</v>
      </c>
      <c r="D53" s="70"/>
      <c r="E53" s="70"/>
      <c r="F53" s="70"/>
      <c r="G53" s="70"/>
      <c r="I53" s="38"/>
      <c r="K53" s="26" t="str">
        <f>C53</f>
        <v>WIP</v>
      </c>
    </row>
    <row r="54" spans="2:13" ht="15" outlineLevel="1" x14ac:dyDescent="0.25">
      <c r="C54" s="70"/>
      <c r="D54" s="70"/>
      <c r="E54" s="70"/>
      <c r="F54" s="70"/>
      <c r="G54" s="70"/>
      <c r="K54" s="26"/>
    </row>
    <row r="55" spans="2:13" outlineLevel="1" x14ac:dyDescent="0.2">
      <c r="C55" s="70"/>
      <c r="D55" s="70"/>
      <c r="E55" s="70"/>
      <c r="F55" s="70"/>
      <c r="G55" s="70"/>
    </row>
    <row r="56" spans="2:13" ht="16.5" thickBot="1" x14ac:dyDescent="0.3">
      <c r="B56" s="47">
        <f>MAX($B$5:$B55)+1</f>
        <v>3</v>
      </c>
      <c r="C56" s="3" t="s">
        <v>57</v>
      </c>
      <c r="D56" s="3"/>
      <c r="E56" s="3"/>
      <c r="F56" s="3"/>
      <c r="G56" s="3"/>
      <c r="H56" s="3"/>
      <c r="I56" s="3"/>
      <c r="J56" s="3"/>
      <c r="K56" s="3"/>
      <c r="L56" s="3"/>
      <c r="M56" s="3"/>
    </row>
    <row r="57" spans="2:13" ht="12.75" outlineLevel="1" thickTop="1" x14ac:dyDescent="0.2"/>
    <row r="58" spans="2:13" outlineLevel="1" x14ac:dyDescent="0.2">
      <c r="C58" s="69" t="s">
        <v>29</v>
      </c>
      <c r="D58" s="69"/>
      <c r="E58" s="69"/>
      <c r="F58" s="69"/>
      <c r="G58" s="69"/>
      <c r="H58" s="14"/>
      <c r="I58" s="14" t="s">
        <v>30</v>
      </c>
      <c r="J58" s="14"/>
      <c r="K58" s="14" t="s">
        <v>31</v>
      </c>
    </row>
    <row r="59" spans="2:13" outlineLevel="1" x14ac:dyDescent="0.2"/>
    <row r="60" spans="2:13" ht="15" outlineLevel="1" x14ac:dyDescent="0.25">
      <c r="C60" s="70" t="s">
        <v>58</v>
      </c>
      <c r="D60" s="70"/>
      <c r="E60" s="70"/>
      <c r="F60" s="70"/>
      <c r="G60" s="70"/>
      <c r="I60" s="49">
        <v>123456.789</v>
      </c>
      <c r="K60" s="26" t="str">
        <f t="shared" ref="K60:K66" si="0">C60</f>
        <v>Comma</v>
      </c>
    </row>
    <row r="61" spans="2:13" ht="15" outlineLevel="1" x14ac:dyDescent="0.25">
      <c r="C61" s="70"/>
      <c r="D61" s="70"/>
      <c r="E61" s="70"/>
      <c r="F61" s="70"/>
      <c r="G61" s="70"/>
      <c r="K61" s="26"/>
    </row>
    <row r="62" spans="2:13" ht="15" outlineLevel="1" x14ac:dyDescent="0.25">
      <c r="C62" s="70" t="s">
        <v>59</v>
      </c>
      <c r="D62" s="70"/>
      <c r="E62" s="70"/>
      <c r="F62" s="70"/>
      <c r="G62" s="70"/>
      <c r="I62" s="48">
        <v>-123456.789</v>
      </c>
      <c r="K62" s="26" t="str">
        <f t="shared" si="0"/>
        <v>Comma [0]</v>
      </c>
    </row>
    <row r="63" spans="2:13" ht="15" outlineLevel="1" x14ac:dyDescent="0.25">
      <c r="C63" s="70"/>
      <c r="D63" s="70"/>
      <c r="E63" s="70"/>
      <c r="F63" s="70"/>
      <c r="G63" s="70"/>
      <c r="K63" s="26"/>
    </row>
    <row r="64" spans="2:13" ht="15" outlineLevel="1" x14ac:dyDescent="0.25">
      <c r="C64" s="70" t="s">
        <v>60</v>
      </c>
      <c r="D64" s="70"/>
      <c r="E64" s="70"/>
      <c r="F64" s="70"/>
      <c r="G64" s="70"/>
      <c r="I64" s="50">
        <v>123456.789</v>
      </c>
      <c r="K64" s="26" t="str">
        <f t="shared" si="0"/>
        <v>Currency</v>
      </c>
    </row>
    <row r="65" spans="3:11" ht="15" outlineLevel="1" x14ac:dyDescent="0.25">
      <c r="C65" s="70"/>
      <c r="D65" s="70"/>
      <c r="E65" s="70"/>
      <c r="F65" s="70"/>
      <c r="G65" s="70"/>
      <c r="K65" s="26"/>
    </row>
    <row r="66" spans="3:11" ht="15" outlineLevel="1" x14ac:dyDescent="0.25">
      <c r="C66" s="70" t="s">
        <v>61</v>
      </c>
      <c r="D66" s="70"/>
      <c r="E66" s="70"/>
      <c r="F66" s="70"/>
      <c r="G66" s="70"/>
      <c r="I66" s="51">
        <v>123456.789</v>
      </c>
      <c r="K66" s="26" t="str">
        <f t="shared" si="0"/>
        <v>Currency [0]</v>
      </c>
    </row>
    <row r="67" spans="3:11" ht="15" outlineLevel="1" x14ac:dyDescent="0.25">
      <c r="C67" s="70"/>
      <c r="D67" s="70"/>
      <c r="E67" s="70"/>
      <c r="F67" s="70"/>
      <c r="G67" s="70"/>
      <c r="K67" s="26"/>
    </row>
    <row r="68" spans="3:11" ht="15" outlineLevel="1" x14ac:dyDescent="0.25">
      <c r="C68" s="68" t="s">
        <v>62</v>
      </c>
      <c r="D68" s="68"/>
      <c r="E68" s="68"/>
      <c r="F68" s="68"/>
      <c r="G68" s="68"/>
      <c r="H68" s="15"/>
      <c r="I68" s="52">
        <f ca="1">TODAY()</f>
        <v>44762</v>
      </c>
      <c r="J68" s="15"/>
      <c r="K68" s="26" t="str">
        <f>C68</f>
        <v>Date</v>
      </c>
    </row>
    <row r="69" spans="3:11" ht="15" outlineLevel="1" x14ac:dyDescent="0.25">
      <c r="C69" s="68"/>
      <c r="D69" s="68"/>
      <c r="E69" s="68"/>
      <c r="F69" s="68"/>
      <c r="G69" s="68"/>
      <c r="H69" s="15"/>
      <c r="I69" s="15"/>
      <c r="J69" s="15"/>
      <c r="K69" s="26"/>
    </row>
    <row r="70" spans="3:11" ht="15" outlineLevel="1" x14ac:dyDescent="0.25">
      <c r="C70" s="68" t="s">
        <v>63</v>
      </c>
      <c r="D70" s="68"/>
      <c r="E70" s="68"/>
      <c r="F70" s="68"/>
      <c r="G70" s="68"/>
      <c r="H70" s="15"/>
      <c r="I70" s="53">
        <f ca="1">TODAY()</f>
        <v>44762</v>
      </c>
      <c r="J70" s="15"/>
      <c r="K70" s="26" t="str">
        <f>C70</f>
        <v>Date Heading</v>
      </c>
    </row>
    <row r="71" spans="3:11" ht="15" outlineLevel="1" x14ac:dyDescent="0.25">
      <c r="C71" s="70"/>
      <c r="D71" s="70"/>
      <c r="E71" s="70"/>
      <c r="F71" s="70"/>
      <c r="G71" s="70"/>
      <c r="K71" s="26"/>
    </row>
    <row r="72" spans="3:11" ht="15" outlineLevel="1" x14ac:dyDescent="0.25">
      <c r="C72" s="70" t="s">
        <v>64</v>
      </c>
      <c r="D72" s="70"/>
      <c r="E72" s="70"/>
      <c r="F72" s="70"/>
      <c r="G72" s="70"/>
      <c r="I72" s="39">
        <v>-123456.789</v>
      </c>
      <c r="K72" s="26" t="str">
        <f>C72</f>
        <v>Numbers 0</v>
      </c>
    </row>
    <row r="73" spans="3:11" ht="15" outlineLevel="1" x14ac:dyDescent="0.25">
      <c r="C73" s="70"/>
      <c r="D73" s="70"/>
      <c r="E73" s="70"/>
      <c r="F73" s="70"/>
      <c r="G73" s="70"/>
      <c r="K73" s="26"/>
    </row>
    <row r="74" spans="3:11" ht="15" outlineLevel="1" x14ac:dyDescent="0.25">
      <c r="C74" s="70" t="s">
        <v>65</v>
      </c>
      <c r="D74" s="70"/>
      <c r="E74" s="70"/>
      <c r="F74" s="70"/>
      <c r="G74" s="70"/>
      <c r="I74" s="40">
        <v>0.5</v>
      </c>
      <c r="K74" s="26" t="str">
        <f>C74</f>
        <v>Percent</v>
      </c>
    </row>
    <row r="75" spans="3:11" outlineLevel="1" x14ac:dyDescent="0.2">
      <c r="C75" s="70"/>
      <c r="D75" s="70"/>
      <c r="E75" s="70"/>
      <c r="F75" s="70"/>
      <c r="G75" s="70"/>
    </row>
    <row r="76" spans="3:11" outlineLevel="1" x14ac:dyDescent="0.2">
      <c r="C76" s="70"/>
      <c r="D76" s="70"/>
      <c r="E76" s="70"/>
      <c r="F76" s="70"/>
      <c r="G76" s="70"/>
    </row>
    <row r="77" spans="3:11" x14ac:dyDescent="0.2">
      <c r="C77" s="70"/>
      <c r="D77" s="70"/>
      <c r="E77" s="70"/>
      <c r="F77" s="70"/>
      <c r="G77" s="70"/>
    </row>
    <row r="78" spans="3:11" x14ac:dyDescent="0.2">
      <c r="C78" s="70"/>
      <c r="D78" s="70"/>
      <c r="E78" s="70"/>
      <c r="F78" s="70"/>
      <c r="G78" s="70"/>
    </row>
    <row r="79" spans="3:11" x14ac:dyDescent="0.2">
      <c r="C79" s="70"/>
      <c r="D79" s="70"/>
      <c r="E79" s="70"/>
      <c r="F79" s="70"/>
      <c r="G79" s="70"/>
    </row>
    <row r="80" spans="3:11" x14ac:dyDescent="0.2">
      <c r="C80" s="70"/>
      <c r="D80" s="70"/>
      <c r="E80" s="70"/>
      <c r="F80" s="70"/>
      <c r="G80" s="70"/>
    </row>
    <row r="81" spans="3:7" x14ac:dyDescent="0.2">
      <c r="C81" s="70"/>
      <c r="D81" s="70"/>
      <c r="E81" s="70"/>
      <c r="F81" s="70"/>
      <c r="G81" s="70"/>
    </row>
  </sheetData>
  <mergeCells count="66">
    <mergeCell ref="C81:G81"/>
    <mergeCell ref="C75:G75"/>
    <mergeCell ref="C76:G76"/>
    <mergeCell ref="C77:G77"/>
    <mergeCell ref="C78:G78"/>
    <mergeCell ref="C79:G79"/>
    <mergeCell ref="C80:G80"/>
    <mergeCell ref="C74:G74"/>
    <mergeCell ref="C63:G63"/>
    <mergeCell ref="C64:G64"/>
    <mergeCell ref="C65:G65"/>
    <mergeCell ref="C66:G66"/>
    <mergeCell ref="C67:G67"/>
    <mergeCell ref="C68:G68"/>
    <mergeCell ref="C69:G69"/>
    <mergeCell ref="C70:G70"/>
    <mergeCell ref="C71:G71"/>
    <mergeCell ref="C72:G72"/>
    <mergeCell ref="C73:G73"/>
    <mergeCell ref="C62:G62"/>
    <mergeCell ref="C48:G48"/>
    <mergeCell ref="C49:G49"/>
    <mergeCell ref="C50:G50"/>
    <mergeCell ref="C51:G51"/>
    <mergeCell ref="C52:G52"/>
    <mergeCell ref="C53:G53"/>
    <mergeCell ref="C54:G54"/>
    <mergeCell ref="C55:G55"/>
    <mergeCell ref="C58:G58"/>
    <mergeCell ref="C60:G60"/>
    <mergeCell ref="C61:G61"/>
    <mergeCell ref="C47:G47"/>
    <mergeCell ref="C36:G36"/>
    <mergeCell ref="C37:G37"/>
    <mergeCell ref="C38:G38"/>
    <mergeCell ref="C39:G39"/>
    <mergeCell ref="C40:G40"/>
    <mergeCell ref="C41:G41"/>
    <mergeCell ref="C42:G42"/>
    <mergeCell ref="C43:G43"/>
    <mergeCell ref="C44:G44"/>
    <mergeCell ref="C45:G45"/>
    <mergeCell ref="C46:G46"/>
    <mergeCell ref="C35:G35"/>
    <mergeCell ref="C18:G18"/>
    <mergeCell ref="C19:G19"/>
    <mergeCell ref="C20:G20"/>
    <mergeCell ref="C25:G25"/>
    <mergeCell ref="C26:G26"/>
    <mergeCell ref="C27:G27"/>
    <mergeCell ref="C28:G28"/>
    <mergeCell ref="C29:G29"/>
    <mergeCell ref="C30:G30"/>
    <mergeCell ref="C31:G31"/>
    <mergeCell ref="C32:G32"/>
    <mergeCell ref="C17:G17"/>
    <mergeCell ref="A3:E3"/>
    <mergeCell ref="C8:G8"/>
    <mergeCell ref="C9:G9"/>
    <mergeCell ref="C10:G10"/>
    <mergeCell ref="C11:G11"/>
    <mergeCell ref="C12:G12"/>
    <mergeCell ref="C13:G13"/>
    <mergeCell ref="C14:G14"/>
    <mergeCell ref="C15:G15"/>
    <mergeCell ref="C16:G16"/>
  </mergeCells>
  <conditionalFormatting sqref="I4">
    <cfRule type="cellIs" dxfId="6" priority="1" operator="notEqual">
      <formula>0</formula>
    </cfRule>
  </conditionalFormatting>
  <hyperlinks>
    <hyperlink ref="A3:E3" location="HL_Navigator" tooltip="Go to Navigator (Table of Contents)" display="Navigator" xr:uid="{00000000-0004-0000-0200-000000000000}"/>
    <hyperlink ref="A3" location="HL_Navigator" display="Navigator" xr:uid="{00000000-0004-0000-0200-000001000000}"/>
    <hyperlink ref="I4" location="Overall_Error_Check" tooltip="Go to Overall Error Check" display="Overall_Error_Check" xr:uid="{00000000-0004-0000-0200-000002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2">
    <outlinePr summaryBelow="0"/>
  </sheetPr>
  <dimension ref="A1:S33"/>
  <sheetViews>
    <sheetView showGridLines="0" zoomScaleNormal="100" workbookViewId="0">
      <pane ySplit="4" topLeftCell="A5" activePane="bottomLeft" state="frozen"/>
      <selection activeCell="A3" sqref="A3:E3"/>
      <selection pane="bottomLeft" activeCell="A5" sqref="A5"/>
    </sheetView>
  </sheetViews>
  <sheetFormatPr defaultColWidth="0" defaultRowHeight="12" outlineLevelRow="1" x14ac:dyDescent="0.2"/>
  <cols>
    <col min="1" max="5" width="3.7109375" customWidth="1"/>
    <col min="6" max="6" width="16.28515625" customWidth="1"/>
    <col min="7" max="7" width="14.42578125" customWidth="1"/>
    <col min="8" max="8" width="3" customWidth="1"/>
    <col min="9" max="18" width="9.140625" customWidth="1"/>
    <col min="19" max="19" width="1.7109375" customWidth="1"/>
    <col min="20" max="16384" width="9.140625" hidden="1"/>
  </cols>
  <sheetData>
    <row r="1" spans="1:18" ht="20.25" x14ac:dyDescent="0.3">
      <c r="A1" s="45" t="str">
        <f ca="1">IF(ISERROR(RIGHT(CELL("filename",A1),LEN(CELL("filename",A1))-FIND("]",CELL("filename",A1)))),
"",
RIGHT(CELL("filename",A1),LEN(CELL("filename",A1))-FIND("]",CELL("filename",A1))))</f>
        <v>Model Parameters</v>
      </c>
      <c r="J1" s="67"/>
      <c r="K1" s="67"/>
    </row>
    <row r="2" spans="1:18" ht="18" x14ac:dyDescent="0.25">
      <c r="A2" s="46" t="str">
        <f ca="1">Model_Name</f>
        <v>SP Slicer on a Single Chart Element Example.xlsx</v>
      </c>
    </row>
    <row r="3" spans="1:18" x14ac:dyDescent="0.2">
      <c r="A3" s="67" t="s">
        <v>1</v>
      </c>
      <c r="B3" s="67"/>
      <c r="C3" s="67"/>
      <c r="D3" s="67"/>
      <c r="E3" s="67"/>
    </row>
    <row r="4" spans="1:18" ht="14.25" x14ac:dyDescent="0.2">
      <c r="E4" t="s">
        <v>2</v>
      </c>
      <c r="I4" s="1">
        <f>Overall_Error_Check</f>
        <v>0</v>
      </c>
    </row>
    <row r="6" spans="1:18" ht="16.5" thickBot="1" x14ac:dyDescent="0.3">
      <c r="B6" s="47">
        <f>MAX($B$5:$B5)+1</f>
        <v>1</v>
      </c>
      <c r="C6" s="3" t="s">
        <v>3</v>
      </c>
      <c r="D6" s="3"/>
      <c r="E6" s="3"/>
      <c r="F6" s="3"/>
      <c r="G6" s="3"/>
      <c r="H6" s="3"/>
      <c r="I6" s="3"/>
      <c r="J6" s="3"/>
      <c r="K6" s="3"/>
      <c r="L6" s="3"/>
      <c r="M6" s="3"/>
      <c r="N6" s="3"/>
      <c r="O6" s="3"/>
      <c r="P6" s="3"/>
      <c r="Q6" s="3"/>
      <c r="R6" s="3"/>
    </row>
    <row r="7" spans="1:18" ht="12.75" outlineLevel="1" thickTop="1" x14ac:dyDescent="0.2"/>
    <row r="8" spans="1:18" ht="16.5" outlineLevel="1" x14ac:dyDescent="0.25">
      <c r="C8" s="4" t="s">
        <v>4</v>
      </c>
    </row>
    <row r="9" spans="1:18" ht="16.5" outlineLevel="1" x14ac:dyDescent="0.25">
      <c r="C9" s="4"/>
    </row>
    <row r="10" spans="1:18" ht="16.5" outlineLevel="1" x14ac:dyDescent="0.25">
      <c r="C10" s="4"/>
      <c r="E10" s="5" t="s">
        <v>3</v>
      </c>
    </row>
    <row r="11" spans="1:18" outlineLevel="1" x14ac:dyDescent="0.2">
      <c r="E11" t="s">
        <v>5</v>
      </c>
      <c r="G11" s="72" t="str">
        <f ca="1">IF(ISERROR(OR(FIND("[",CELL("filename",A1)),FIND("]",CELL("filename",A1)))),"",MID(CELL("filename",A1),FIND("[",CELL("filename",A1))+1,FIND("]",CELL("filename",A1))-FIND("[",CELL("filename",A1))-1))</f>
        <v>SP Slicer on a Single Chart Element Example.xlsx</v>
      </c>
      <c r="H11" s="72"/>
      <c r="I11" s="72"/>
      <c r="J11" s="72"/>
      <c r="K11" s="72"/>
      <c r="L11" s="72"/>
      <c r="M11" s="72"/>
      <c r="N11" s="72"/>
    </row>
    <row r="12" spans="1:18" outlineLevel="1" x14ac:dyDescent="0.2">
      <c r="E12" t="s">
        <v>6</v>
      </c>
      <c r="G12" s="73" t="s">
        <v>71</v>
      </c>
      <c r="H12" s="73"/>
      <c r="I12" s="73"/>
      <c r="J12" s="73"/>
      <c r="K12" s="73"/>
      <c r="L12" s="73"/>
      <c r="M12" s="73"/>
      <c r="N12" s="73"/>
    </row>
    <row r="13" spans="1:18" outlineLevel="1" x14ac:dyDescent="0.2"/>
    <row r="14" spans="1:18" outlineLevel="1" x14ac:dyDescent="0.2"/>
    <row r="15" spans="1:18" ht="16.5" thickBot="1" x14ac:dyDescent="0.3">
      <c r="B15" s="47">
        <f>MAX($B$5:$B14)+1</f>
        <v>2</v>
      </c>
      <c r="C15" s="3" t="s">
        <v>7</v>
      </c>
      <c r="D15" s="3"/>
      <c r="E15" s="3"/>
      <c r="F15" s="3"/>
      <c r="G15" s="3"/>
      <c r="H15" s="3"/>
      <c r="I15" s="3"/>
      <c r="J15" s="3"/>
      <c r="K15" s="3"/>
      <c r="L15" s="3"/>
      <c r="M15" s="3"/>
      <c r="N15" s="3"/>
      <c r="O15" s="3"/>
      <c r="P15" s="3"/>
      <c r="Q15" s="3"/>
      <c r="R15" s="3"/>
    </row>
    <row r="16" spans="1:18" ht="12.75" outlineLevel="1" thickTop="1" x14ac:dyDescent="0.2"/>
    <row r="17" spans="3:7" ht="16.5" outlineLevel="1" x14ac:dyDescent="0.25">
      <c r="C17" s="4" t="s">
        <v>8</v>
      </c>
    </row>
    <row r="18" spans="3:7" outlineLevel="1" x14ac:dyDescent="0.2"/>
    <row r="19" spans="3:7" outlineLevel="1" x14ac:dyDescent="0.2">
      <c r="E19" t="s">
        <v>9</v>
      </c>
      <c r="G19" s="6">
        <v>365</v>
      </c>
    </row>
    <row r="20" spans="3:7" outlineLevel="1" x14ac:dyDescent="0.2">
      <c r="E20" t="s">
        <v>10</v>
      </c>
      <c r="G20" s="6">
        <v>1</v>
      </c>
    </row>
    <row r="21" spans="3:7" outlineLevel="1" x14ac:dyDescent="0.2">
      <c r="E21" t="s">
        <v>11</v>
      </c>
      <c r="G21" s="6">
        <v>3</v>
      </c>
    </row>
    <row r="22" spans="3:7" outlineLevel="1" x14ac:dyDescent="0.2">
      <c r="E22" t="s">
        <v>12</v>
      </c>
      <c r="G22" s="6">
        <v>6</v>
      </c>
    </row>
    <row r="23" spans="3:7" outlineLevel="1" x14ac:dyDescent="0.2">
      <c r="E23" t="s">
        <v>13</v>
      </c>
      <c r="G23" s="6">
        <v>12</v>
      </c>
    </row>
    <row r="24" spans="3:7" outlineLevel="1" x14ac:dyDescent="0.2">
      <c r="E24" t="s">
        <v>14</v>
      </c>
      <c r="G24" s="6">
        <v>4</v>
      </c>
    </row>
    <row r="25" spans="3:7" outlineLevel="1" x14ac:dyDescent="0.2"/>
    <row r="26" spans="3:7" outlineLevel="1" x14ac:dyDescent="0.2">
      <c r="E26" t="s">
        <v>15</v>
      </c>
      <c r="G26" s="6">
        <v>5</v>
      </c>
    </row>
    <row r="27" spans="3:7" outlineLevel="1" x14ac:dyDescent="0.2"/>
    <row r="28" spans="3:7" outlineLevel="1" x14ac:dyDescent="0.2">
      <c r="E28" t="s">
        <v>16</v>
      </c>
      <c r="G28" s="7">
        <v>9.9999999999999997E+98</v>
      </c>
    </row>
    <row r="29" spans="3:7" outlineLevel="1" x14ac:dyDescent="0.2">
      <c r="E29" t="s">
        <v>17</v>
      </c>
      <c r="G29" s="7">
        <v>1E-8</v>
      </c>
    </row>
    <row r="30" spans="3:7" outlineLevel="1" x14ac:dyDescent="0.2"/>
    <row r="31" spans="3:7" outlineLevel="1" x14ac:dyDescent="0.2">
      <c r="E31" t="s">
        <v>18</v>
      </c>
      <c r="G31" s="6">
        <v>1000</v>
      </c>
    </row>
    <row r="32" spans="3:7" outlineLevel="1" x14ac:dyDescent="0.2"/>
    <row r="33" outlineLevel="1" x14ac:dyDescent="0.2"/>
  </sheetData>
  <sheetProtection formatColumns="0" formatRows="0"/>
  <mergeCells count="4">
    <mergeCell ref="J1:K1"/>
    <mergeCell ref="A3:E3"/>
    <mergeCell ref="G11:N11"/>
    <mergeCell ref="G12:N12"/>
  </mergeCells>
  <conditionalFormatting sqref="I4">
    <cfRule type="cellIs" dxfId="5" priority="1" operator="notEqual">
      <formula>0</formula>
    </cfRule>
  </conditionalFormatting>
  <hyperlinks>
    <hyperlink ref="A3:E3" location="HL_Navigator" tooltip="Go to Navigator (Table of Contents)" display="Navigator" xr:uid="{00000000-0004-0000-0300-000000000000}"/>
    <hyperlink ref="A3" location="HL_Navigator" display="Navigator" xr:uid="{00000000-0004-0000-0300-000001000000}"/>
    <hyperlink ref="I4" location="Overall_Error_Check" tooltip="Go to Overall Error Check" display="Overall_Error_Check" xr:uid="{00000000-0004-0000-0300-000002000000}"/>
  </hyperlinks>
  <pageMargins left="0.70866141732283472" right="0.70866141732283472" top="0.74803149606299213" bottom="0.74803149606299213" header="0.31496062992125984" footer="0.31496062992125984"/>
  <pageSetup paperSize="8"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3679A-7608-42EA-BCDB-5A2476564AAF}">
  <sheetPr codeName="Sheet4">
    <outlinePr summaryBelow="0" summaryRight="0"/>
    <pageSetUpPr fitToPage="1"/>
  </sheetPr>
  <dimension ref="A1:T128"/>
  <sheetViews>
    <sheetView showGridLines="0" zoomScaleNormal="100" workbookViewId="0">
      <pane ySplit="4" topLeftCell="A5" activePane="bottomLeft" state="frozen"/>
      <selection pane="bottomLeft" activeCell="A5" sqref="A5"/>
    </sheetView>
  </sheetViews>
  <sheetFormatPr defaultRowHeight="12" outlineLevelRow="1" x14ac:dyDescent="0.2"/>
  <cols>
    <col min="1" max="5" width="3.7109375" style="57" customWidth="1"/>
    <col min="6" max="6" width="12.7109375" style="57" bestFit="1" customWidth="1"/>
    <col min="7" max="9" width="9.140625" style="57"/>
    <col min="10" max="10" width="10.5703125" style="57" bestFit="1" customWidth="1"/>
    <col min="11" max="11" width="10" style="57" bestFit="1" customWidth="1"/>
    <col min="12" max="16384" width="9.140625" style="57"/>
  </cols>
  <sheetData>
    <row r="1" spans="1:20" ht="20.25" x14ac:dyDescent="0.3">
      <c r="A1" s="45" t="str">
        <f ca="1">IF(ISERROR(RIGHT(CELL("filename",A1),LEN(CELL("filename",A1))-FIND("]",CELL("filename",A1)))),
"",
RIGHT(CELL("filename",A1),LEN(CELL("filename",A1))-FIND("]",CELL("filename",A1))))</f>
        <v>Example</v>
      </c>
      <c r="J1" s="67"/>
      <c r="K1" s="67"/>
    </row>
    <row r="2" spans="1:20" ht="18" x14ac:dyDescent="0.25">
      <c r="A2" s="46" t="str">
        <f ca="1">Model_Name</f>
        <v>SP Slicer on a Single Chart Element Example.xlsx</v>
      </c>
    </row>
    <row r="3" spans="1:20" x14ac:dyDescent="0.2">
      <c r="A3" s="67" t="s">
        <v>1</v>
      </c>
      <c r="B3" s="67"/>
      <c r="C3" s="67"/>
      <c r="D3" s="67"/>
      <c r="E3" s="67"/>
    </row>
    <row r="4" spans="1:20" ht="14.25" x14ac:dyDescent="0.2">
      <c r="E4" s="57" t="s">
        <v>2</v>
      </c>
      <c r="I4" s="1">
        <f>Overall_Error_Check</f>
        <v>0</v>
      </c>
    </row>
    <row r="6" spans="1:20" ht="16.5" thickBot="1" x14ac:dyDescent="0.3">
      <c r="B6" s="47">
        <f>MAX($B$5:$B5)+1</f>
        <v>1</v>
      </c>
      <c r="C6" s="3" t="s">
        <v>73</v>
      </c>
      <c r="D6" s="3"/>
      <c r="E6" s="3"/>
      <c r="F6" s="3"/>
      <c r="G6" s="3"/>
      <c r="H6" s="3"/>
      <c r="I6" s="3"/>
      <c r="J6" s="3"/>
      <c r="K6" s="3"/>
      <c r="L6" s="3"/>
      <c r="M6" s="3"/>
      <c r="N6" s="3"/>
      <c r="O6" s="3"/>
      <c r="P6" s="3"/>
      <c r="Q6" s="3"/>
      <c r="R6" s="3"/>
      <c r="S6" s="3"/>
      <c r="T6" s="3"/>
    </row>
    <row r="7" spans="1:20" ht="12.75" outlineLevel="1" thickTop="1" x14ac:dyDescent="0.2">
      <c r="S7" s="59"/>
      <c r="T7" s="59"/>
    </row>
    <row r="8" spans="1:20" ht="16.5" outlineLevel="1" x14ac:dyDescent="0.25">
      <c r="C8" s="4" t="str">
        <f ca="1">A1</f>
        <v>Example</v>
      </c>
      <c r="S8" s="59"/>
      <c r="T8" s="59"/>
    </row>
    <row r="9" spans="1:20" outlineLevel="1" x14ac:dyDescent="0.2">
      <c r="S9" s="59"/>
      <c r="T9" s="59"/>
    </row>
    <row r="10" spans="1:20" ht="16.5" outlineLevel="1" x14ac:dyDescent="0.25">
      <c r="C10" s="4"/>
      <c r="D10" s="5" t="s">
        <v>74</v>
      </c>
      <c r="E10" s="5"/>
      <c r="S10" s="59"/>
      <c r="T10" s="59"/>
    </row>
    <row r="11" spans="1:20" outlineLevel="1" x14ac:dyDescent="0.2">
      <c r="S11" s="59"/>
      <c r="T11" s="59"/>
    </row>
    <row r="12" spans="1:20" outlineLevel="1" x14ac:dyDescent="0.2">
      <c r="S12" s="59"/>
      <c r="T12" s="59"/>
    </row>
    <row r="13" spans="1:20" outlineLevel="1" x14ac:dyDescent="0.2">
      <c r="S13" s="59"/>
      <c r="T13" s="59"/>
    </row>
    <row r="14" spans="1:20" outlineLevel="1" x14ac:dyDescent="0.2">
      <c r="S14" s="59"/>
      <c r="T14" s="59"/>
    </row>
    <row r="15" spans="1:20" outlineLevel="1" x14ac:dyDescent="0.2">
      <c r="S15" s="59"/>
      <c r="T15" s="59"/>
    </row>
    <row r="16" spans="1:20" outlineLevel="1" x14ac:dyDescent="0.2">
      <c r="S16" s="59"/>
      <c r="T16" s="59"/>
    </row>
    <row r="17" spans="19:20" outlineLevel="1" x14ac:dyDescent="0.2">
      <c r="S17" s="59"/>
      <c r="T17" s="59"/>
    </row>
    <row r="18" spans="19:20" outlineLevel="1" x14ac:dyDescent="0.2">
      <c r="S18" s="59"/>
      <c r="T18" s="59"/>
    </row>
    <row r="19" spans="19:20" outlineLevel="1" x14ac:dyDescent="0.2">
      <c r="S19" s="59"/>
      <c r="T19" s="59"/>
    </row>
    <row r="20" spans="19:20" outlineLevel="1" x14ac:dyDescent="0.2">
      <c r="S20" s="59"/>
      <c r="T20" s="59"/>
    </row>
    <row r="21" spans="19:20" outlineLevel="1" x14ac:dyDescent="0.2">
      <c r="S21" s="59"/>
      <c r="T21" s="59"/>
    </row>
    <row r="22" spans="19:20" outlineLevel="1" x14ac:dyDescent="0.2">
      <c r="S22" s="59"/>
      <c r="T22" s="59"/>
    </row>
    <row r="23" spans="19:20" outlineLevel="1" x14ac:dyDescent="0.2">
      <c r="S23" s="59"/>
      <c r="T23" s="59"/>
    </row>
    <row r="24" spans="19:20" outlineLevel="1" x14ac:dyDescent="0.2">
      <c r="S24" s="59"/>
      <c r="T24" s="59"/>
    </row>
    <row r="25" spans="19:20" outlineLevel="1" x14ac:dyDescent="0.2">
      <c r="S25" s="59"/>
      <c r="T25" s="59"/>
    </row>
    <row r="26" spans="19:20" outlineLevel="1" x14ac:dyDescent="0.2">
      <c r="S26" s="59"/>
      <c r="T26" s="59"/>
    </row>
    <row r="27" spans="19:20" outlineLevel="1" x14ac:dyDescent="0.2">
      <c r="S27" s="59"/>
      <c r="T27" s="59"/>
    </row>
    <row r="28" spans="19:20" outlineLevel="1" x14ac:dyDescent="0.2">
      <c r="S28" s="59"/>
      <c r="T28" s="59"/>
    </row>
    <row r="29" spans="19:20" outlineLevel="1" x14ac:dyDescent="0.2">
      <c r="S29" s="59"/>
      <c r="T29" s="59"/>
    </row>
    <row r="30" spans="19:20" outlineLevel="1" x14ac:dyDescent="0.2">
      <c r="S30" s="59"/>
      <c r="T30" s="59"/>
    </row>
    <row r="31" spans="19:20" outlineLevel="1" x14ac:dyDescent="0.2">
      <c r="S31" s="59"/>
      <c r="T31" s="59"/>
    </row>
    <row r="32" spans="19:20" outlineLevel="1" x14ac:dyDescent="0.2">
      <c r="S32" s="59"/>
      <c r="T32" s="59"/>
    </row>
    <row r="33" spans="2:20" outlineLevel="1" x14ac:dyDescent="0.2">
      <c r="S33" s="59"/>
      <c r="T33" s="59"/>
    </row>
    <row r="34" spans="2:20" outlineLevel="1" x14ac:dyDescent="0.2">
      <c r="S34" s="59"/>
      <c r="T34" s="59"/>
    </row>
    <row r="35" spans="2:20" outlineLevel="1" x14ac:dyDescent="0.2">
      <c r="S35" s="59"/>
      <c r="T35" s="59"/>
    </row>
    <row r="36" spans="2:20" outlineLevel="1" x14ac:dyDescent="0.2">
      <c r="S36" s="59"/>
      <c r="T36" s="59"/>
    </row>
    <row r="37" spans="2:20" outlineLevel="1" x14ac:dyDescent="0.2">
      <c r="S37" s="59"/>
      <c r="T37" s="59"/>
    </row>
    <row r="38" spans="2:20" outlineLevel="1" x14ac:dyDescent="0.2">
      <c r="S38" s="59"/>
      <c r="T38" s="59"/>
    </row>
    <row r="39" spans="2:20" outlineLevel="1" x14ac:dyDescent="0.2">
      <c r="S39" s="59"/>
      <c r="T39" s="59"/>
    </row>
    <row r="40" spans="2:20" outlineLevel="1" x14ac:dyDescent="0.2">
      <c r="S40" s="59"/>
      <c r="T40" s="59"/>
    </row>
    <row r="41" spans="2:20" outlineLevel="1" x14ac:dyDescent="0.2">
      <c r="S41" s="59"/>
      <c r="T41" s="59"/>
    </row>
    <row r="42" spans="2:20" outlineLevel="1" x14ac:dyDescent="0.2">
      <c r="S42" s="59"/>
      <c r="T42" s="59"/>
    </row>
    <row r="43" spans="2:20" outlineLevel="1" x14ac:dyDescent="0.2">
      <c r="S43" s="59"/>
      <c r="T43" s="59"/>
    </row>
    <row r="44" spans="2:20" outlineLevel="1" x14ac:dyDescent="0.2">
      <c r="S44" s="59"/>
      <c r="T44" s="59"/>
    </row>
    <row r="45" spans="2:20" outlineLevel="1" x14ac:dyDescent="0.2">
      <c r="S45" s="59"/>
      <c r="T45" s="59"/>
    </row>
    <row r="46" spans="2:20" ht="16.5" thickBot="1" x14ac:dyDescent="0.3">
      <c r="B46" s="47">
        <f>MAX($B$5:$B45)+1</f>
        <v>2</v>
      </c>
      <c r="C46" s="3" t="s">
        <v>75</v>
      </c>
      <c r="D46" s="3"/>
      <c r="E46" s="3"/>
      <c r="F46" s="3"/>
      <c r="G46" s="3"/>
      <c r="H46" s="3"/>
      <c r="I46" s="3"/>
      <c r="J46" s="3"/>
      <c r="K46" s="3"/>
      <c r="L46" s="3"/>
      <c r="M46" s="3"/>
      <c r="N46" s="3"/>
      <c r="O46" s="3"/>
      <c r="P46" s="3"/>
      <c r="Q46" s="3"/>
      <c r="R46" s="3"/>
      <c r="S46" s="3"/>
      <c r="T46" s="3"/>
    </row>
    <row r="47" spans="2:20" ht="12.75" outlineLevel="1" thickTop="1" x14ac:dyDescent="0.2">
      <c r="S47" s="59"/>
      <c r="T47" s="59"/>
    </row>
    <row r="48" spans="2:20" ht="16.5" outlineLevel="1" x14ac:dyDescent="0.25">
      <c r="C48" s="4" t="str">
        <f ca="1">C8</f>
        <v>Example</v>
      </c>
      <c r="S48" s="59"/>
      <c r="T48" s="59"/>
    </row>
    <row r="49" spans="3:20" outlineLevel="1" x14ac:dyDescent="0.2">
      <c r="S49" s="59"/>
      <c r="T49" s="59"/>
    </row>
    <row r="50" spans="3:20" ht="16.5" outlineLevel="1" x14ac:dyDescent="0.25">
      <c r="C50" s="4"/>
      <c r="D50" s="5" t="str">
        <f>C46</f>
        <v>Original Data</v>
      </c>
      <c r="E50" s="5"/>
      <c r="S50" s="59"/>
      <c r="T50" s="59"/>
    </row>
    <row r="51" spans="3:20" outlineLevel="1" x14ac:dyDescent="0.2">
      <c r="S51" s="59"/>
      <c r="T51" s="59"/>
    </row>
    <row r="52" spans="3:20" outlineLevel="1" x14ac:dyDescent="0.2">
      <c r="F52" s="58" t="s">
        <v>76</v>
      </c>
      <c r="G52" s="58" t="s">
        <v>77</v>
      </c>
      <c r="H52" s="58" t="s">
        <v>78</v>
      </c>
      <c r="I52" s="58" t="s">
        <v>79</v>
      </c>
      <c r="S52" s="59"/>
      <c r="T52" s="59"/>
    </row>
    <row r="53" spans="3:20" outlineLevel="1" x14ac:dyDescent="0.2">
      <c r="F53" s="60" t="s">
        <v>80</v>
      </c>
      <c r="G53" s="61">
        <v>113</v>
      </c>
      <c r="H53" s="61">
        <v>110</v>
      </c>
      <c r="I53" s="61">
        <v>116</v>
      </c>
      <c r="S53" s="59"/>
      <c r="T53" s="59"/>
    </row>
    <row r="54" spans="3:20" outlineLevel="1" x14ac:dyDescent="0.2">
      <c r="F54" s="60" t="s">
        <v>81</v>
      </c>
      <c r="G54" s="61">
        <v>116</v>
      </c>
      <c r="H54" s="61">
        <v>113</v>
      </c>
      <c r="I54" s="61">
        <v>115</v>
      </c>
      <c r="S54" s="59"/>
      <c r="T54" s="59"/>
    </row>
    <row r="55" spans="3:20" outlineLevel="1" x14ac:dyDescent="0.2">
      <c r="F55" s="60" t="s">
        <v>82</v>
      </c>
      <c r="G55" s="61">
        <v>118</v>
      </c>
      <c r="H55" s="61">
        <v>118</v>
      </c>
      <c r="I55" s="61">
        <v>122</v>
      </c>
      <c r="S55" s="59"/>
      <c r="T55" s="59"/>
    </row>
    <row r="56" spans="3:20" outlineLevel="1" x14ac:dyDescent="0.2">
      <c r="F56" s="60" t="s">
        <v>83</v>
      </c>
      <c r="G56" s="61">
        <v>119</v>
      </c>
      <c r="H56" s="61">
        <v>126</v>
      </c>
      <c r="I56" s="61">
        <v>124</v>
      </c>
      <c r="S56" s="59"/>
      <c r="T56" s="59"/>
    </row>
    <row r="57" spans="3:20" outlineLevel="1" x14ac:dyDescent="0.2">
      <c r="F57" s="60" t="s">
        <v>84</v>
      </c>
      <c r="G57" s="61">
        <v>112</v>
      </c>
      <c r="H57" s="61">
        <v>127</v>
      </c>
      <c r="I57" s="61">
        <v>122</v>
      </c>
      <c r="S57" s="59"/>
      <c r="T57" s="59"/>
    </row>
    <row r="58" spans="3:20" outlineLevel="1" x14ac:dyDescent="0.2">
      <c r="F58" s="60" t="s">
        <v>85</v>
      </c>
      <c r="G58" s="61">
        <v>119</v>
      </c>
      <c r="H58" s="61">
        <v>134</v>
      </c>
      <c r="I58" s="61">
        <v>122</v>
      </c>
      <c r="S58" s="59"/>
      <c r="T58" s="59"/>
    </row>
    <row r="59" spans="3:20" outlineLevel="1" x14ac:dyDescent="0.2">
      <c r="F59" s="60" t="s">
        <v>86</v>
      </c>
      <c r="G59" s="61">
        <v>117</v>
      </c>
      <c r="H59" s="61">
        <v>131</v>
      </c>
      <c r="I59" s="61">
        <v>113</v>
      </c>
      <c r="S59" s="59"/>
      <c r="T59" s="59"/>
    </row>
    <row r="60" spans="3:20" outlineLevel="1" x14ac:dyDescent="0.2">
      <c r="F60" s="60" t="s">
        <v>87</v>
      </c>
      <c r="G60" s="61">
        <v>115</v>
      </c>
      <c r="H60" s="61">
        <v>126</v>
      </c>
      <c r="I60" s="61">
        <v>103</v>
      </c>
      <c r="S60" s="59"/>
      <c r="T60" s="59"/>
    </row>
    <row r="61" spans="3:20" outlineLevel="1" x14ac:dyDescent="0.2">
      <c r="F61" s="60" t="s">
        <v>88</v>
      </c>
      <c r="G61" s="61">
        <v>109</v>
      </c>
      <c r="H61" s="61">
        <v>134</v>
      </c>
      <c r="I61" s="61">
        <v>109</v>
      </c>
      <c r="S61" s="59"/>
      <c r="T61" s="59"/>
    </row>
    <row r="62" spans="3:20" outlineLevel="1" x14ac:dyDescent="0.2">
      <c r="F62" s="60" t="s">
        <v>89</v>
      </c>
      <c r="G62" s="61">
        <v>113</v>
      </c>
      <c r="H62" s="61">
        <v>140</v>
      </c>
      <c r="I62" s="61">
        <v>100</v>
      </c>
      <c r="S62" s="59"/>
      <c r="T62" s="59"/>
    </row>
    <row r="63" spans="3:20" outlineLevel="1" x14ac:dyDescent="0.2">
      <c r="F63" s="60" t="s">
        <v>90</v>
      </c>
      <c r="G63" s="61">
        <v>117</v>
      </c>
      <c r="H63" s="61">
        <v>133</v>
      </c>
      <c r="I63" s="61">
        <v>93</v>
      </c>
      <c r="S63" s="59"/>
      <c r="T63" s="59"/>
    </row>
    <row r="64" spans="3:20" outlineLevel="1" x14ac:dyDescent="0.2">
      <c r="F64" s="60" t="s">
        <v>91</v>
      </c>
      <c r="G64" s="61">
        <v>114</v>
      </c>
      <c r="H64" s="61">
        <v>125</v>
      </c>
      <c r="I64" s="61">
        <v>88</v>
      </c>
      <c r="S64" s="59"/>
      <c r="T64" s="59"/>
    </row>
    <row r="65" spans="2:20" outlineLevel="1" x14ac:dyDescent="0.2">
      <c r="S65" s="59"/>
      <c r="T65" s="59"/>
    </row>
    <row r="66" spans="2:20" outlineLevel="1" x14ac:dyDescent="0.2">
      <c r="S66" s="59"/>
      <c r="T66" s="59"/>
    </row>
    <row r="67" spans="2:20" ht="16.5" thickBot="1" x14ac:dyDescent="0.3">
      <c r="B67" s="47">
        <f>MAX($B$5:$B66)+1</f>
        <v>3</v>
      </c>
      <c r="C67" s="3" t="s">
        <v>92</v>
      </c>
      <c r="D67" s="3"/>
      <c r="E67" s="3"/>
      <c r="F67" s="3"/>
      <c r="G67" s="3"/>
      <c r="H67" s="3"/>
      <c r="I67" s="3"/>
      <c r="J67" s="3"/>
      <c r="K67" s="3"/>
      <c r="L67" s="3"/>
      <c r="M67" s="3"/>
      <c r="N67" s="3"/>
      <c r="O67" s="3"/>
      <c r="P67" s="3"/>
      <c r="Q67" s="3"/>
      <c r="R67" s="3"/>
      <c r="S67" s="3"/>
      <c r="T67" s="3"/>
    </row>
    <row r="68" spans="2:20" ht="12.75" outlineLevel="1" thickTop="1" x14ac:dyDescent="0.2">
      <c r="S68" s="59"/>
      <c r="T68" s="59"/>
    </row>
    <row r="69" spans="2:20" ht="16.5" outlineLevel="1" x14ac:dyDescent="0.25">
      <c r="C69" s="4" t="s">
        <v>93</v>
      </c>
      <c r="S69" s="59"/>
      <c r="T69" s="59"/>
    </row>
    <row r="70" spans="2:20" outlineLevel="1" x14ac:dyDescent="0.2">
      <c r="S70" s="59"/>
      <c r="T70" s="59"/>
    </row>
    <row r="71" spans="2:20" ht="16.5" outlineLevel="1" x14ac:dyDescent="0.25">
      <c r="C71" s="4"/>
      <c r="D71" s="5" t="str">
        <f>C67</f>
        <v>PivotTable</v>
      </c>
      <c r="E71" s="5"/>
      <c r="S71" s="59"/>
      <c r="T71" s="59"/>
    </row>
    <row r="72" spans="2:20" outlineLevel="1" x14ac:dyDescent="0.2">
      <c r="S72" s="59"/>
      <c r="T72" s="59"/>
    </row>
    <row r="73" spans="2:20" outlineLevel="1" x14ac:dyDescent="0.2">
      <c r="F73" s="62" t="s">
        <v>76</v>
      </c>
      <c r="G73"/>
      <c r="H73"/>
      <c r="S73" s="59"/>
      <c r="T73" s="59"/>
    </row>
    <row r="74" spans="2:20" outlineLevel="1" x14ac:dyDescent="0.2">
      <c r="F74" s="57" t="s">
        <v>80</v>
      </c>
      <c r="G74"/>
      <c r="H74"/>
      <c r="S74" s="59"/>
      <c r="T74" s="59"/>
    </row>
    <row r="75" spans="2:20" outlineLevel="1" x14ac:dyDescent="0.2">
      <c r="F75" s="57" t="s">
        <v>81</v>
      </c>
      <c r="G75"/>
      <c r="H75"/>
      <c r="S75" s="59"/>
      <c r="T75" s="59"/>
    </row>
    <row r="76" spans="2:20" outlineLevel="1" x14ac:dyDescent="0.2">
      <c r="F76" s="57" t="s">
        <v>82</v>
      </c>
      <c r="G76"/>
      <c r="H76"/>
      <c r="S76" s="59"/>
      <c r="T76" s="59"/>
    </row>
    <row r="77" spans="2:20" outlineLevel="1" x14ac:dyDescent="0.2">
      <c r="F77" s="57" t="s">
        <v>83</v>
      </c>
      <c r="G77"/>
      <c r="H77"/>
      <c r="S77" s="59"/>
      <c r="T77" s="59"/>
    </row>
    <row r="78" spans="2:20" outlineLevel="1" x14ac:dyDescent="0.2">
      <c r="F78" s="57" t="s">
        <v>84</v>
      </c>
      <c r="G78"/>
      <c r="H78"/>
      <c r="S78" s="59"/>
      <c r="T78" s="59"/>
    </row>
    <row r="79" spans="2:20" outlineLevel="1" x14ac:dyDescent="0.2">
      <c r="F79" s="57" t="s">
        <v>85</v>
      </c>
      <c r="G79"/>
      <c r="H79"/>
      <c r="S79" s="59"/>
      <c r="T79" s="59"/>
    </row>
    <row r="80" spans="2:20" outlineLevel="1" x14ac:dyDescent="0.2">
      <c r="F80" s="57" t="s">
        <v>86</v>
      </c>
      <c r="G80"/>
      <c r="H80"/>
      <c r="S80" s="59"/>
      <c r="T80" s="59"/>
    </row>
    <row r="81" spans="2:20" outlineLevel="1" x14ac:dyDescent="0.2">
      <c r="F81" s="57" t="s">
        <v>87</v>
      </c>
      <c r="G81"/>
      <c r="H81"/>
      <c r="S81" s="59"/>
      <c r="T81" s="59"/>
    </row>
    <row r="82" spans="2:20" outlineLevel="1" x14ac:dyDescent="0.2">
      <c r="F82" s="57" t="s">
        <v>88</v>
      </c>
      <c r="G82"/>
      <c r="H82"/>
      <c r="S82" s="59"/>
      <c r="T82" s="59"/>
    </row>
    <row r="83" spans="2:20" outlineLevel="1" x14ac:dyDescent="0.2">
      <c r="F83" s="57" t="s">
        <v>89</v>
      </c>
      <c r="G83"/>
      <c r="H83"/>
      <c r="S83" s="59"/>
      <c r="T83" s="59"/>
    </row>
    <row r="84" spans="2:20" outlineLevel="1" x14ac:dyDescent="0.2">
      <c r="F84" s="57" t="s">
        <v>90</v>
      </c>
      <c r="G84"/>
      <c r="H84"/>
      <c r="S84" s="59"/>
      <c r="T84" s="59"/>
    </row>
    <row r="85" spans="2:20" outlineLevel="1" x14ac:dyDescent="0.2">
      <c r="F85" s="57" t="s">
        <v>91</v>
      </c>
      <c r="G85"/>
      <c r="H85"/>
      <c r="S85" s="59"/>
      <c r="T85" s="59"/>
    </row>
    <row r="86" spans="2:20" outlineLevel="1" x14ac:dyDescent="0.2">
      <c r="F86"/>
      <c r="G86"/>
      <c r="H86"/>
      <c r="S86" s="59"/>
      <c r="T86" s="59"/>
    </row>
    <row r="87" spans="2:20" outlineLevel="1" x14ac:dyDescent="0.2">
      <c r="F87"/>
      <c r="G87"/>
      <c r="H87"/>
      <c r="S87" s="59"/>
      <c r="T87" s="59"/>
    </row>
    <row r="88" spans="2:20" ht="16.5" thickBot="1" x14ac:dyDescent="0.3">
      <c r="B88" s="47">
        <f>MAX($B$5:$B87)+1</f>
        <v>4</v>
      </c>
      <c r="C88" s="3" t="s">
        <v>94</v>
      </c>
      <c r="D88" s="3"/>
      <c r="E88" s="3"/>
      <c r="F88" s="3"/>
      <c r="G88" s="3"/>
      <c r="H88" s="3"/>
      <c r="I88" s="3"/>
      <c r="J88" s="3"/>
      <c r="K88" s="3"/>
      <c r="L88" s="3"/>
      <c r="M88" s="3"/>
      <c r="N88" s="3"/>
      <c r="O88" s="3"/>
      <c r="P88" s="3"/>
      <c r="Q88" s="3"/>
      <c r="R88" s="3"/>
      <c r="S88" s="3"/>
      <c r="T88" s="3"/>
    </row>
    <row r="89" spans="2:20" ht="12.75" outlineLevel="1" thickTop="1" x14ac:dyDescent="0.2">
      <c r="S89" s="59"/>
      <c r="T89" s="59"/>
    </row>
    <row r="90" spans="2:20" ht="16.5" outlineLevel="1" x14ac:dyDescent="0.25">
      <c r="C90" s="4" t="s">
        <v>69</v>
      </c>
      <c r="S90" s="59"/>
      <c r="T90" s="59"/>
    </row>
    <row r="91" spans="2:20" outlineLevel="1" x14ac:dyDescent="0.2">
      <c r="S91" s="59"/>
      <c r="T91" s="59"/>
    </row>
    <row r="92" spans="2:20" ht="16.5" outlineLevel="1" x14ac:dyDescent="0.25">
      <c r="C92" s="4"/>
      <c r="D92" s="5" t="s">
        <v>95</v>
      </c>
      <c r="E92" s="5"/>
      <c r="S92" s="59"/>
      <c r="T92" s="59"/>
    </row>
    <row r="93" spans="2:20" outlineLevel="1" x14ac:dyDescent="0.2">
      <c r="S93" s="59"/>
      <c r="T93" s="59"/>
    </row>
    <row r="94" spans="2:20" outlineLevel="1" x14ac:dyDescent="0.2">
      <c r="F94" s="58" t="str">
        <f>F52</f>
        <v>Month</v>
      </c>
      <c r="G94" s="58" t="str">
        <f t="shared" ref="G94:I94" si="0">G52</f>
        <v>Budget</v>
      </c>
      <c r="H94" s="58" t="str">
        <f t="shared" si="0"/>
        <v>Reforecast</v>
      </c>
      <c r="I94" s="58" t="str">
        <f t="shared" si="0"/>
        <v>Actual</v>
      </c>
      <c r="J94" s="58" t="s">
        <v>96</v>
      </c>
      <c r="K94" s="58" t="s">
        <v>104</v>
      </c>
      <c r="S94" s="59"/>
      <c r="T94" s="59"/>
    </row>
    <row r="95" spans="2:20" outlineLevel="1" x14ac:dyDescent="0.2">
      <c r="F95" s="63" t="str">
        <f t="shared" ref="F95:H95" si="1">F53</f>
        <v>Jan</v>
      </c>
      <c r="G95" s="64">
        <f t="shared" si="1"/>
        <v>113</v>
      </c>
      <c r="H95" s="64">
        <f t="shared" si="1"/>
        <v>110</v>
      </c>
      <c r="I95" s="64">
        <f>IF(J95,I53,NA())</f>
        <v>116</v>
      </c>
      <c r="J95" s="64">
        <f>COUNTIF($F$74:$F$85,$F95)</f>
        <v>1</v>
      </c>
      <c r="K95" s="64">
        <f>SUM($J$95:$J95)*$J95</f>
        <v>1</v>
      </c>
      <c r="S95" s="59"/>
      <c r="T95" s="59"/>
    </row>
    <row r="96" spans="2:20" outlineLevel="1" x14ac:dyDescent="0.2">
      <c r="F96" s="63" t="str">
        <f t="shared" ref="F96:H96" si="2">F54</f>
        <v>Feb</v>
      </c>
      <c r="G96" s="64">
        <f t="shared" si="2"/>
        <v>116</v>
      </c>
      <c r="H96" s="64">
        <f t="shared" si="2"/>
        <v>113</v>
      </c>
      <c r="I96" s="64">
        <f t="shared" ref="I96:I106" si="3">IF(J96,I54,NA())</f>
        <v>115</v>
      </c>
      <c r="J96" s="64">
        <f t="shared" ref="J96:J106" si="4">COUNTIF($F$74:$F$85,$F96)</f>
        <v>1</v>
      </c>
      <c r="K96" s="64">
        <f>SUM($J$95:$J96)*$J96</f>
        <v>2</v>
      </c>
      <c r="S96" s="59"/>
      <c r="T96" s="59"/>
    </row>
    <row r="97" spans="2:20" outlineLevel="1" x14ac:dyDescent="0.2">
      <c r="F97" s="63" t="str">
        <f t="shared" ref="F97:H97" si="5">F55</f>
        <v>Mar</v>
      </c>
      <c r="G97" s="64">
        <f t="shared" si="5"/>
        <v>118</v>
      </c>
      <c r="H97" s="64">
        <f t="shared" si="5"/>
        <v>118</v>
      </c>
      <c r="I97" s="64">
        <f t="shared" si="3"/>
        <v>122</v>
      </c>
      <c r="J97" s="64">
        <f t="shared" si="4"/>
        <v>1</v>
      </c>
      <c r="K97" s="64">
        <f>SUM($J$95:$J97)*$J97</f>
        <v>3</v>
      </c>
      <c r="S97" s="59"/>
      <c r="T97" s="59"/>
    </row>
    <row r="98" spans="2:20" outlineLevel="1" x14ac:dyDescent="0.2">
      <c r="F98" s="63" t="str">
        <f t="shared" ref="F98:H98" si="6">F56</f>
        <v>Apr</v>
      </c>
      <c r="G98" s="64">
        <f t="shared" si="6"/>
        <v>119</v>
      </c>
      <c r="H98" s="64">
        <f t="shared" si="6"/>
        <v>126</v>
      </c>
      <c r="I98" s="64">
        <f t="shared" si="3"/>
        <v>124</v>
      </c>
      <c r="J98" s="64">
        <f t="shared" si="4"/>
        <v>1</v>
      </c>
      <c r="K98" s="64">
        <f>SUM($J$95:$J98)*$J98</f>
        <v>4</v>
      </c>
      <c r="S98" s="59"/>
      <c r="T98" s="59"/>
    </row>
    <row r="99" spans="2:20" outlineLevel="1" x14ac:dyDescent="0.2">
      <c r="F99" s="63" t="str">
        <f t="shared" ref="F99:H99" si="7">F57</f>
        <v>May</v>
      </c>
      <c r="G99" s="64">
        <f t="shared" si="7"/>
        <v>112</v>
      </c>
      <c r="H99" s="64">
        <f t="shared" si="7"/>
        <v>127</v>
      </c>
      <c r="I99" s="64">
        <f t="shared" si="3"/>
        <v>122</v>
      </c>
      <c r="J99" s="64">
        <f t="shared" si="4"/>
        <v>1</v>
      </c>
      <c r="K99" s="64">
        <f>SUM($J$95:$J99)*$J99</f>
        <v>5</v>
      </c>
      <c r="S99" s="59"/>
      <c r="T99" s="59"/>
    </row>
    <row r="100" spans="2:20" outlineLevel="1" x14ac:dyDescent="0.2">
      <c r="F100" s="63" t="str">
        <f t="shared" ref="F100:H100" si="8">F58</f>
        <v>Jun</v>
      </c>
      <c r="G100" s="64">
        <f t="shared" si="8"/>
        <v>119</v>
      </c>
      <c r="H100" s="64">
        <f t="shared" si="8"/>
        <v>134</v>
      </c>
      <c r="I100" s="64">
        <f t="shared" si="3"/>
        <v>122</v>
      </c>
      <c r="J100" s="64">
        <f t="shared" si="4"/>
        <v>1</v>
      </c>
      <c r="K100" s="64">
        <f>SUM($J$95:$J100)*$J100</f>
        <v>6</v>
      </c>
      <c r="S100" s="59"/>
      <c r="T100" s="59"/>
    </row>
    <row r="101" spans="2:20" outlineLevel="1" x14ac:dyDescent="0.2">
      <c r="F101" s="63" t="str">
        <f t="shared" ref="F101:H101" si="9">F59</f>
        <v>Jul</v>
      </c>
      <c r="G101" s="64">
        <f t="shared" si="9"/>
        <v>117</v>
      </c>
      <c r="H101" s="64">
        <f t="shared" si="9"/>
        <v>131</v>
      </c>
      <c r="I101" s="64">
        <f t="shared" si="3"/>
        <v>113</v>
      </c>
      <c r="J101" s="64">
        <f t="shared" si="4"/>
        <v>1</v>
      </c>
      <c r="K101" s="64">
        <f>SUM($J$95:$J101)*$J101</f>
        <v>7</v>
      </c>
      <c r="S101" s="59"/>
      <c r="T101" s="59"/>
    </row>
    <row r="102" spans="2:20" outlineLevel="1" x14ac:dyDescent="0.2">
      <c r="F102" s="63" t="str">
        <f t="shared" ref="F102:H102" si="10">F60</f>
        <v>Aug</v>
      </c>
      <c r="G102" s="64">
        <f t="shared" si="10"/>
        <v>115</v>
      </c>
      <c r="H102" s="64">
        <f t="shared" si="10"/>
        <v>126</v>
      </c>
      <c r="I102" s="64">
        <f t="shared" si="3"/>
        <v>103</v>
      </c>
      <c r="J102" s="64">
        <f t="shared" si="4"/>
        <v>1</v>
      </c>
      <c r="K102" s="64">
        <f>SUM($J$95:$J102)*$J102</f>
        <v>8</v>
      </c>
      <c r="S102" s="59"/>
      <c r="T102" s="59"/>
    </row>
    <row r="103" spans="2:20" outlineLevel="1" x14ac:dyDescent="0.2">
      <c r="F103" s="63" t="str">
        <f t="shared" ref="F103:H103" si="11">F61</f>
        <v>Sep</v>
      </c>
      <c r="G103" s="64">
        <f t="shared" si="11"/>
        <v>109</v>
      </c>
      <c r="H103" s="64">
        <f t="shared" si="11"/>
        <v>134</v>
      </c>
      <c r="I103" s="64">
        <f t="shared" si="3"/>
        <v>109</v>
      </c>
      <c r="J103" s="64">
        <f t="shared" si="4"/>
        <v>1</v>
      </c>
      <c r="K103" s="64">
        <f>SUM($J$95:$J103)*$J103</f>
        <v>9</v>
      </c>
      <c r="S103" s="59"/>
      <c r="T103" s="59"/>
    </row>
    <row r="104" spans="2:20" outlineLevel="1" x14ac:dyDescent="0.2">
      <c r="F104" s="63" t="str">
        <f t="shared" ref="F104:H104" si="12">F62</f>
        <v>Oct</v>
      </c>
      <c r="G104" s="64">
        <f t="shared" si="12"/>
        <v>113</v>
      </c>
      <c r="H104" s="64">
        <f t="shared" si="12"/>
        <v>140</v>
      </c>
      <c r="I104" s="64">
        <f t="shared" si="3"/>
        <v>100</v>
      </c>
      <c r="J104" s="64">
        <f t="shared" si="4"/>
        <v>1</v>
      </c>
      <c r="K104" s="64">
        <f>SUM($J$95:$J104)*$J104</f>
        <v>10</v>
      </c>
      <c r="S104" s="59"/>
      <c r="T104" s="59"/>
    </row>
    <row r="105" spans="2:20" outlineLevel="1" x14ac:dyDescent="0.2">
      <c r="F105" s="63" t="str">
        <f t="shared" ref="F105:H105" si="13">F63</f>
        <v>Nov</v>
      </c>
      <c r="G105" s="64">
        <f t="shared" si="13"/>
        <v>117</v>
      </c>
      <c r="H105" s="64">
        <f t="shared" si="13"/>
        <v>133</v>
      </c>
      <c r="I105" s="64">
        <f t="shared" si="3"/>
        <v>93</v>
      </c>
      <c r="J105" s="64">
        <f t="shared" si="4"/>
        <v>1</v>
      </c>
      <c r="K105" s="64">
        <f>SUM($J$95:$J105)*$J105</f>
        <v>11</v>
      </c>
      <c r="S105" s="59"/>
      <c r="T105" s="59"/>
    </row>
    <row r="106" spans="2:20" outlineLevel="1" x14ac:dyDescent="0.2">
      <c r="F106" s="63" t="str">
        <f t="shared" ref="F106:H106" si="14">F64</f>
        <v>Dec</v>
      </c>
      <c r="G106" s="64">
        <f t="shared" si="14"/>
        <v>114</v>
      </c>
      <c r="H106" s="64">
        <f t="shared" si="14"/>
        <v>125</v>
      </c>
      <c r="I106" s="64">
        <f t="shared" si="3"/>
        <v>88</v>
      </c>
      <c r="J106" s="64">
        <f t="shared" si="4"/>
        <v>1</v>
      </c>
      <c r="K106" s="64">
        <f>SUM($J$95:$J106)*$J106</f>
        <v>12</v>
      </c>
      <c r="S106" s="59"/>
      <c r="T106" s="59"/>
    </row>
    <row r="107" spans="2:20" outlineLevel="1" x14ac:dyDescent="0.2">
      <c r="S107" s="59"/>
      <c r="T107" s="59"/>
    </row>
    <row r="108" spans="2:20" outlineLevel="1" x14ac:dyDescent="0.2">
      <c r="S108" s="59"/>
      <c r="T108" s="59"/>
    </row>
    <row r="109" spans="2:20" ht="16.5" thickBot="1" x14ac:dyDescent="0.3">
      <c r="B109" s="47">
        <f>MAX($B$5:$B108)+1</f>
        <v>5</v>
      </c>
      <c r="C109" s="3" t="s">
        <v>97</v>
      </c>
      <c r="D109" s="3"/>
      <c r="E109" s="3"/>
      <c r="F109" s="3"/>
      <c r="G109" s="3"/>
      <c r="H109" s="3"/>
      <c r="I109" s="3"/>
      <c r="J109" s="3"/>
      <c r="K109" s="3"/>
      <c r="L109" s="3"/>
      <c r="M109" s="3"/>
      <c r="N109" s="3"/>
      <c r="O109" s="3"/>
      <c r="P109" s="3"/>
      <c r="Q109" s="3"/>
      <c r="R109" s="3"/>
      <c r="S109" s="3"/>
      <c r="T109" s="3"/>
    </row>
    <row r="110" spans="2:20" ht="12.75" outlineLevel="1" thickTop="1" x14ac:dyDescent="0.2"/>
    <row r="111" spans="2:20" ht="16.5" outlineLevel="1" x14ac:dyDescent="0.25">
      <c r="C111" s="4" t="s">
        <v>69</v>
      </c>
    </row>
    <row r="112" spans="2:20" outlineLevel="1" x14ac:dyDescent="0.2"/>
    <row r="113" spans="3:17" ht="16.5" outlineLevel="1" x14ac:dyDescent="0.25">
      <c r="C113" s="4"/>
      <c r="D113" s="5" t="s">
        <v>98</v>
      </c>
      <c r="E113" s="5"/>
    </row>
    <row r="114" spans="3:17" outlineLevel="1" x14ac:dyDescent="0.2"/>
    <row r="115" spans="3:17" outlineLevel="1" x14ac:dyDescent="0.2">
      <c r="F115" s="57" t="s">
        <v>99</v>
      </c>
      <c r="J115" s="65" t="b">
        <f>SUM(J95:J106)=ROWS(J95:J106)</f>
        <v>1</v>
      </c>
      <c r="K115" s="23" t="str">
        <f ca="1">IFERROR(_xlfn.FORMULATEXT(J115),"")</f>
        <v>=SUM(J95:J106)=ROWS(J95:J106)</v>
      </c>
    </row>
    <row r="116" spans="3:17" outlineLevel="1" x14ac:dyDescent="0.2">
      <c r="F116" s="57" t="s">
        <v>100</v>
      </c>
      <c r="J116" s="65" t="b">
        <f>SUM(J95:J106)=1</f>
        <v>0</v>
      </c>
      <c r="K116" s="23" t="str">
        <f t="shared" ref="K116:K122" ca="1" si="15">IFERROR(_xlfn.FORMULATEXT(J116),"")</f>
        <v>=SUM(J95:J106)=1</v>
      </c>
    </row>
    <row r="117" spans="3:17" outlineLevel="1" x14ac:dyDescent="0.2">
      <c r="F117" s="57" t="s">
        <v>101</v>
      </c>
      <c r="J117" s="65" t="str">
        <f>INDEX($F$95:$F$106,MATCH(1,$J$95:$J$106,0))</f>
        <v>Jan</v>
      </c>
      <c r="K117" s="23" t="str">
        <f t="shared" ca="1" si="15"/>
        <v>=INDEX($F$95:$F$106,MATCH(1,$J$95:$J$106,0))</v>
      </c>
    </row>
    <row r="118" spans="3:17" outlineLevel="1" x14ac:dyDescent="0.2">
      <c r="F118" s="57" t="s">
        <v>105</v>
      </c>
      <c r="J118" s="65">
        <f>MATCH(J117,$F$95:$F$106,0)</f>
        <v>1</v>
      </c>
      <c r="K118" s="23" t="str">
        <f t="shared" ca="1" si="15"/>
        <v>=MATCH(J117,$F$95:$F$106,0)</v>
      </c>
    </row>
    <row r="119" spans="3:17" outlineLevel="1" x14ac:dyDescent="0.2">
      <c r="F119" s="57" t="s">
        <v>102</v>
      </c>
      <c r="J119" s="65" t="str">
        <f>INDEX($F$95:$F$106,MATCH(MAX($K$95:$K$106),$K$95:$K$106,0))</f>
        <v>Dec</v>
      </c>
      <c r="K119" s="23" t="str">
        <f t="shared" ca="1" si="15"/>
        <v>=INDEX($F$95:$F$106,MATCH(MAX($K$95:$K$106),$K$95:$K$106,0))</v>
      </c>
    </row>
    <row r="120" spans="3:17" outlineLevel="1" x14ac:dyDescent="0.2">
      <c r="F120" s="57" t="s">
        <v>106</v>
      </c>
      <c r="J120" s="65">
        <f>MATCH(J119,$F$95:$F$106,0)</f>
        <v>12</v>
      </c>
      <c r="K120" s="23" t="str">
        <f t="shared" ca="1" si="15"/>
        <v>=MATCH(J119,$F$95:$F$106,0)</v>
      </c>
    </row>
    <row r="121" spans="3:17" outlineLevel="1" x14ac:dyDescent="0.2">
      <c r="F121" s="57" t="s">
        <v>107</v>
      </c>
      <c r="J121" s="65">
        <f>J120-J118+1</f>
        <v>12</v>
      </c>
      <c r="K121" s="23" t="str">
        <f t="shared" ca="1" si="15"/>
        <v>=J120-J118+1</v>
      </c>
    </row>
    <row r="122" spans="3:17" outlineLevel="1" x14ac:dyDescent="0.2">
      <c r="F122" s="57" t="s">
        <v>103</v>
      </c>
      <c r="J122" s="65" t="b">
        <f>MAX(K95:K106)&lt;&gt;J121</f>
        <v>0</v>
      </c>
      <c r="K122" s="23" t="str">
        <f t="shared" ca="1" si="15"/>
        <v>=MAX(K95:K106)&lt;&gt;J121</v>
      </c>
    </row>
    <row r="123" spans="3:17" outlineLevel="1" x14ac:dyDescent="0.2"/>
    <row r="124" spans="3:17" ht="15" outlineLevel="1" x14ac:dyDescent="0.25">
      <c r="D124" s="5" t="str">
        <f>C109</f>
        <v>Chart Title Formula</v>
      </c>
    </row>
    <row r="125" spans="3:17" outlineLevel="1" x14ac:dyDescent="0.2"/>
    <row r="126" spans="3:17" outlineLevel="1" x14ac:dyDescent="0.2">
      <c r="F126" s="57" t="s">
        <v>108</v>
      </c>
      <c r="J126" s="74" t="str">
        <f>"Comparative Actual Data for "&amp;IF(J115,"All Months",IF(J116,J117,IF(J122,"Selected","All")&amp;" Months Between "&amp;J117&amp;" and "&amp;J119))</f>
        <v>Comparative Actual Data for All Months</v>
      </c>
      <c r="K126" s="74"/>
      <c r="L126" s="74"/>
      <c r="M126" s="74"/>
      <c r="N126" s="74"/>
      <c r="O126" s="74"/>
      <c r="P126" s="74"/>
      <c r="Q126" s="74"/>
    </row>
    <row r="127" spans="3:17" outlineLevel="1" x14ac:dyDescent="0.2"/>
    <row r="128" spans="3:17" outlineLevel="1" x14ac:dyDescent="0.2">
      <c r="J128" s="23" t="str">
        <f ca="1">IFERROR(_xlfn.FORMULATEXT(J126),"")</f>
        <v>="Comparative Actual Data for "&amp;IF(J115,"All Months",IF(J116,J117,IF(J122,"Selected","All")&amp;" Months Between "&amp;J117&amp;" and "&amp;J119))</v>
      </c>
    </row>
  </sheetData>
  <mergeCells count="3">
    <mergeCell ref="J1:K1"/>
    <mergeCell ref="A3:E3"/>
    <mergeCell ref="J126:Q126"/>
  </mergeCells>
  <conditionalFormatting sqref="I4">
    <cfRule type="cellIs" dxfId="4" priority="1" operator="notEqual">
      <formula>0</formula>
    </cfRule>
  </conditionalFormatting>
  <hyperlinks>
    <hyperlink ref="A3:E3" location="HL_Navigator" tooltip="Go to Navigator (Table of Contents)" display="Navigator" xr:uid="{8FEE9C5D-276F-4708-A0DD-C90A380358CD}"/>
    <hyperlink ref="A3" location="HL_Navigator" display="Navigator" xr:uid="{682338DE-2ED3-46F9-A6E9-5D98E93CC2AB}"/>
    <hyperlink ref="I4" location="Overall_Error_Check" tooltip="Go to Overall Error Check" display="Overall_Error_Check" xr:uid="{198132F2-5876-40B7-A422-4030E5393C13}"/>
  </hyperlinks>
  <pageMargins left="0.70866141732283472" right="0.70866141732283472" top="0.74803149606299213" bottom="0.74803149606299213" header="0.31496062992125984" footer="0.31496062992125984"/>
  <pageSetup scale="84" fitToHeight="0" orientation="landscape" r:id="rId2"/>
  <rowBreaks count="2" manualBreakCount="2">
    <brk id="45" max="16383" man="1"/>
    <brk id="87" max="16383" man="1"/>
  </rowBreaks>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outlinePr summaryBelow="0"/>
  </sheetPr>
  <dimension ref="A1:R19"/>
  <sheetViews>
    <sheetView showGridLines="0" workbookViewId="0">
      <pane ySplit="4" topLeftCell="A5" activePane="bottomLeft" state="frozen"/>
      <selection pane="bottomLeft" activeCell="A5" sqref="A5"/>
    </sheetView>
  </sheetViews>
  <sheetFormatPr defaultColWidth="0" defaultRowHeight="12" outlineLevelRow="1" x14ac:dyDescent="0.2"/>
  <cols>
    <col min="1" max="5" width="3.7109375" customWidth="1"/>
    <col min="6" max="12" width="9.140625" customWidth="1"/>
    <col min="13" max="18" width="0" hidden="1" customWidth="1"/>
    <col min="19" max="16384" width="9.140625" hidden="1"/>
  </cols>
  <sheetData>
    <row r="1" spans="1:11" ht="20.25" x14ac:dyDescent="0.3">
      <c r="A1" s="45" t="str">
        <f ca="1">IF(ISERROR(RIGHT(CELL("filename",A1),LEN(CELL("filename",A1))-FIND("]",CELL("filename",A1)))),
"",
RIGHT(CELL("filename",A1),LEN(CELL("filename",A1))-FIND("]",CELL("filename",A1))))</f>
        <v>Error Checks</v>
      </c>
      <c r="I1" s="67"/>
      <c r="J1" s="67"/>
    </row>
    <row r="2" spans="1:11" ht="18" x14ac:dyDescent="0.25">
      <c r="A2" s="46" t="str">
        <f ca="1">Model_Name</f>
        <v>SP Slicer on a Single Chart Element Example.xlsx</v>
      </c>
    </row>
    <row r="3" spans="1:11" x14ac:dyDescent="0.2">
      <c r="A3" s="67" t="s">
        <v>1</v>
      </c>
      <c r="B3" s="67"/>
      <c r="C3" s="67"/>
      <c r="D3" s="67"/>
      <c r="E3" s="67"/>
    </row>
    <row r="4" spans="1:11" ht="14.25" x14ac:dyDescent="0.2">
      <c r="B4" t="s">
        <v>2</v>
      </c>
      <c r="F4" s="1">
        <f>Overall_Error_Check</f>
        <v>0</v>
      </c>
    </row>
    <row r="5" spans="1:11" x14ac:dyDescent="0.2">
      <c r="A5" s="54"/>
    </row>
    <row r="6" spans="1:11" ht="16.5" thickBot="1" x14ac:dyDescent="0.3">
      <c r="B6" s="47">
        <f>MAX($B$5:$B5)+1</f>
        <v>1</v>
      </c>
      <c r="C6" s="3" t="s">
        <v>66</v>
      </c>
      <c r="D6" s="3"/>
      <c r="E6" s="3"/>
      <c r="F6" s="3"/>
      <c r="G6" s="3"/>
      <c r="H6" s="3"/>
      <c r="I6" s="3"/>
      <c r="J6" s="3"/>
      <c r="K6" s="3"/>
    </row>
    <row r="7" spans="1:11" ht="12.75" outlineLevel="1" thickTop="1" x14ac:dyDescent="0.2"/>
    <row r="8" spans="1:11" ht="16.5" outlineLevel="1" x14ac:dyDescent="0.25">
      <c r="C8" s="4" t="s">
        <v>67</v>
      </c>
    </row>
    <row r="9" spans="1:11" ht="16.5" outlineLevel="1" x14ac:dyDescent="0.25">
      <c r="C9" s="4"/>
    </row>
    <row r="10" spans="1:11" ht="16.5" outlineLevel="1" x14ac:dyDescent="0.25">
      <c r="C10" s="4"/>
      <c r="D10" s="5" t="s">
        <v>68</v>
      </c>
    </row>
    <row r="11" spans="1:11" outlineLevel="1" x14ac:dyDescent="0.2"/>
    <row r="12" spans="1:11" ht="14.25" outlineLevel="1" x14ac:dyDescent="0.2">
      <c r="E12" t="s">
        <v>109</v>
      </c>
      <c r="I12" s="41"/>
    </row>
    <row r="13" spans="1:11" outlineLevel="1" x14ac:dyDescent="0.2"/>
    <row r="14" spans="1:11" outlineLevel="1" x14ac:dyDescent="0.2"/>
    <row r="15" spans="1:11" outlineLevel="1" x14ac:dyDescent="0.2"/>
    <row r="16" spans="1:11" outlineLevel="1" x14ac:dyDescent="0.2"/>
    <row r="17" spans="5:11" ht="15" outlineLevel="1" x14ac:dyDescent="0.25">
      <c r="E17" s="5" t="str">
        <f>C8</f>
        <v>Summary of Errors</v>
      </c>
      <c r="I17" s="1">
        <f>MIN(1,SUM(I11:I15))</f>
        <v>0</v>
      </c>
      <c r="K17" s="54"/>
    </row>
    <row r="18" spans="5:11" outlineLevel="1" x14ac:dyDescent="0.2"/>
    <row r="19" spans="5:11" outlineLevel="1" x14ac:dyDescent="0.2"/>
  </sheetData>
  <mergeCells count="2">
    <mergeCell ref="I1:J1"/>
    <mergeCell ref="A3:E3"/>
  </mergeCells>
  <conditionalFormatting sqref="I17">
    <cfRule type="cellIs" dxfId="3" priority="5" operator="notEqual">
      <formula>0</formula>
    </cfRule>
  </conditionalFormatting>
  <conditionalFormatting sqref="I12">
    <cfRule type="cellIs" dxfId="2" priority="4" operator="notEqual">
      <formula>0</formula>
    </cfRule>
  </conditionalFormatting>
  <conditionalFormatting sqref="I12">
    <cfRule type="cellIs" dxfId="1" priority="3" operator="notEqual">
      <formula>0</formula>
    </cfRule>
  </conditionalFormatting>
  <conditionalFormatting sqref="F4">
    <cfRule type="cellIs" dxfId="0" priority="1" operator="notEqual">
      <formula>0</formula>
    </cfRule>
  </conditionalFormatting>
  <hyperlinks>
    <hyperlink ref="F4" location="Overall_Error_Check" tooltip="Go to Overall Error Check" display="Overall_Error_Check" xr:uid="{00000000-0004-0000-0500-000000000000}"/>
    <hyperlink ref="A3:E3" location="HL_Navigator" tooltip="Go to Navigator (Table of Contents)" display="Navigator" xr:uid="{00000000-0004-0000-0500-000001000000}"/>
    <hyperlink ref="A3" location="HL_Navigator" display="Navigator" xr:uid="{00000000-0004-0000-05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24</vt:i4>
      </vt:variant>
    </vt:vector>
  </HeadingPairs>
  <TitlesOfParts>
    <vt:vector size="30" baseType="lpstr">
      <vt:lpstr>Cover</vt:lpstr>
      <vt:lpstr>Navigator</vt:lpstr>
      <vt:lpstr>Style Guide</vt:lpstr>
      <vt:lpstr>Model Parameters</vt:lpstr>
      <vt:lpstr>Example</vt:lpstr>
      <vt:lpstr>Error Checks</vt:lpstr>
      <vt:lpstr>Client_Name</vt:lpstr>
      <vt:lpstr>Days_in_Year</vt:lpstr>
      <vt:lpstr>Days_in_Yr</vt:lpstr>
      <vt:lpstr>HL_1</vt:lpstr>
      <vt:lpstr>HL_3</vt:lpstr>
      <vt:lpstr>HL_4</vt:lpstr>
      <vt:lpstr>HL_5</vt:lpstr>
      <vt:lpstr>HL_6</vt:lpstr>
      <vt:lpstr>HL_Model_Parameters</vt:lpstr>
      <vt:lpstr>HL_Navigator</vt:lpstr>
      <vt:lpstr>Model_Name</vt:lpstr>
      <vt:lpstr>Months_in_Half_Yr</vt:lpstr>
      <vt:lpstr>Months_in_Month</vt:lpstr>
      <vt:lpstr>Months_in_Qtr</vt:lpstr>
      <vt:lpstr>Months_in_Quarter</vt:lpstr>
      <vt:lpstr>Months_in_Year</vt:lpstr>
      <vt:lpstr>Overall_Error_Check</vt:lpstr>
      <vt:lpstr>Example!Print_Area</vt:lpstr>
      <vt:lpstr>Example!Print_Titles</vt:lpstr>
      <vt:lpstr>Quarters_in_Year</vt:lpstr>
      <vt:lpstr>Rounding_Accuracy</vt:lpstr>
      <vt:lpstr>Thousand</vt:lpstr>
      <vt:lpstr>Very_Large_Number</vt:lpstr>
      <vt:lpstr>Very_Small_Number</vt:lpstr>
    </vt:vector>
  </TitlesOfParts>
  <Company>SumProduct Pty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Liam</dc:creator>
  <cp:lastModifiedBy>Liam Bastick</cp:lastModifiedBy>
  <cp:lastPrinted>2018-05-23T23:30:01Z</cp:lastPrinted>
  <dcterms:created xsi:type="dcterms:W3CDTF">2012-10-20T20:39:47Z</dcterms:created>
  <dcterms:modified xsi:type="dcterms:W3CDTF">2022-07-19T23:43:44Z</dcterms:modified>
</cp:coreProperties>
</file>