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activeX/activeX5.xml" ContentType="application/vnd.ms-office.activeX+xml"/>
  <Override PartName="/xl/activeX/activeX6.xml" ContentType="application/vnd.ms-office.activeX+xml"/>
  <Override PartName="/xl/activeX/activeX7.xml" ContentType="application/vnd.ms-office.activeX+xml"/>
  <Override PartName="/xl/activeX/activeX8.xml" ContentType="application/vnd.ms-office.activeX+xml"/>
  <Override PartName="/xl/activeX/activeX9.xml" ContentType="application/vnd.ms-office.activeX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drawings/drawing5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6.xml" ContentType="application/vnd.openxmlformats-officedocument.drawing+xml"/>
  <Override PartName="/xl/ctrlProps/ctrlProp2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ca3207\Downloads\"/>
    </mc:Choice>
  </mc:AlternateContent>
  <xr:revisionPtr revIDLastSave="0" documentId="8_{F906BDB0-0182-4D6C-B6FC-B5B3FE00A36B}" xr6:coauthVersionLast="47" xr6:coauthVersionMax="47" xr10:uidLastSave="{00000000-0000-0000-0000-000000000000}"/>
  <bookViews>
    <workbookView xWindow="-120" yWindow="-120" windowWidth="29040" windowHeight="15840" xr2:uid="{E0DF5A83-69DA-4B4F-A628-BE1A9A4D633D}"/>
  </bookViews>
  <sheets>
    <sheet name="The Set of Controls" sheetId="1" r:id="rId1"/>
    <sheet name="Data Validation" sheetId="2" r:id="rId2"/>
    <sheet name="Scroll Bar" sheetId="3" r:id="rId3"/>
    <sheet name="Combo &amp; List" sheetId="4" r:id="rId4"/>
    <sheet name="Spin Button" sheetId="5" r:id="rId5"/>
    <sheet name="Check Box &amp; Option Button" sheetId="7" r:id="rId6"/>
    <sheet name="Buttons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7" l="1"/>
  <c r="I43" i="5"/>
  <c r="J43" i="5"/>
  <c r="K43" i="5"/>
  <c r="L43" i="5"/>
  <c r="M43" i="5"/>
  <c r="I44" i="5"/>
  <c r="J44" i="5"/>
  <c r="K44" i="5"/>
  <c r="L44" i="5"/>
  <c r="M44" i="5"/>
  <c r="I45" i="5"/>
  <c r="J45" i="5"/>
  <c r="K45" i="5"/>
  <c r="L45" i="5"/>
  <c r="M45" i="5"/>
  <c r="I46" i="5"/>
  <c r="J46" i="5"/>
  <c r="K46" i="5"/>
  <c r="L46" i="5"/>
  <c r="M46" i="5"/>
  <c r="I47" i="5"/>
  <c r="J47" i="5"/>
  <c r="K47" i="5"/>
  <c r="L47" i="5"/>
  <c r="M47" i="5"/>
  <c r="I48" i="5"/>
  <c r="J48" i="5"/>
  <c r="K48" i="5"/>
  <c r="L48" i="5"/>
  <c r="M48" i="5"/>
  <c r="I49" i="5"/>
  <c r="J49" i="5"/>
  <c r="K49" i="5"/>
  <c r="L49" i="5"/>
  <c r="M49" i="5"/>
  <c r="I50" i="5"/>
  <c r="J50" i="5"/>
  <c r="K50" i="5"/>
  <c r="L50" i="5"/>
  <c r="M50" i="5"/>
  <c r="I51" i="5"/>
  <c r="J51" i="5"/>
  <c r="K51" i="5"/>
  <c r="L51" i="5"/>
  <c r="M51" i="5"/>
  <c r="I52" i="5"/>
  <c r="J52" i="5"/>
  <c r="K52" i="5"/>
  <c r="L52" i="5"/>
  <c r="M52" i="5"/>
  <c r="I53" i="5"/>
  <c r="J53" i="5"/>
  <c r="K53" i="5"/>
  <c r="L53" i="5"/>
  <c r="M53" i="5"/>
  <c r="I54" i="5"/>
  <c r="J54" i="5"/>
  <c r="K54" i="5"/>
  <c r="L54" i="5"/>
  <c r="M54" i="5"/>
  <c r="I55" i="5"/>
  <c r="J55" i="5"/>
  <c r="K55" i="5"/>
  <c r="L55" i="5"/>
  <c r="M55" i="5"/>
  <c r="I56" i="5"/>
  <c r="J56" i="5"/>
  <c r="K56" i="5"/>
  <c r="L56" i="5"/>
  <c r="M56" i="5"/>
  <c r="I57" i="5"/>
  <c r="J57" i="5"/>
  <c r="K57" i="5"/>
  <c r="L57" i="5"/>
  <c r="M57" i="5"/>
  <c r="I58" i="5"/>
  <c r="J58" i="5"/>
  <c r="K58" i="5"/>
  <c r="L58" i="5"/>
  <c r="M58" i="5"/>
  <c r="I59" i="5"/>
  <c r="J59" i="5"/>
  <c r="K59" i="5"/>
  <c r="L59" i="5"/>
  <c r="M59" i="5"/>
  <c r="I60" i="5"/>
  <c r="J60" i="5"/>
  <c r="K60" i="5"/>
  <c r="L60" i="5"/>
  <c r="M60" i="5"/>
  <c r="I61" i="5"/>
  <c r="J61" i="5"/>
  <c r="K61" i="5"/>
  <c r="L61" i="5"/>
  <c r="M61" i="5"/>
  <c r="I62" i="5"/>
  <c r="J62" i="5"/>
  <c r="K62" i="5"/>
  <c r="L62" i="5"/>
  <c r="M62" i="5"/>
  <c r="I63" i="5"/>
  <c r="J63" i="5"/>
  <c r="K63" i="5"/>
  <c r="L63" i="5"/>
  <c r="M63" i="5"/>
  <c r="I64" i="5"/>
  <c r="J64" i="5"/>
  <c r="K64" i="5"/>
  <c r="L64" i="5"/>
  <c r="M64" i="5"/>
  <c r="I65" i="5"/>
  <c r="J65" i="5"/>
  <c r="K65" i="5"/>
  <c r="L65" i="5"/>
  <c r="M65" i="5"/>
  <c r="I66" i="5"/>
  <c r="J66" i="5"/>
  <c r="K66" i="5"/>
  <c r="L66" i="5"/>
  <c r="M66" i="5"/>
  <c r="I67" i="5"/>
  <c r="J67" i="5"/>
  <c r="K67" i="5"/>
  <c r="L67" i="5"/>
  <c r="M67" i="5"/>
  <c r="I68" i="5"/>
  <c r="J68" i="5"/>
  <c r="K68" i="5"/>
  <c r="L68" i="5"/>
  <c r="M68" i="5"/>
  <c r="I69" i="5"/>
  <c r="J69" i="5"/>
  <c r="K69" i="5"/>
  <c r="L69" i="5"/>
  <c r="M69" i="5"/>
  <c r="I70" i="5"/>
  <c r="J70" i="5"/>
  <c r="K70" i="5"/>
  <c r="L70" i="5"/>
  <c r="M70" i="5"/>
  <c r="I71" i="5"/>
  <c r="J71" i="5"/>
  <c r="K71" i="5"/>
  <c r="L71" i="5"/>
  <c r="M71" i="5"/>
  <c r="I72" i="5"/>
  <c r="J72" i="5"/>
  <c r="K72" i="5"/>
  <c r="L72" i="5"/>
  <c r="M72" i="5"/>
  <c r="I73" i="5"/>
  <c r="J73" i="5"/>
  <c r="K73" i="5"/>
  <c r="L73" i="5"/>
  <c r="M73" i="5"/>
  <c r="I74" i="5"/>
  <c r="J74" i="5"/>
  <c r="K74" i="5"/>
  <c r="L74" i="5"/>
  <c r="M74" i="5"/>
  <c r="I75" i="5"/>
  <c r="J75" i="5"/>
  <c r="K75" i="5"/>
  <c r="L75" i="5"/>
  <c r="M75" i="5"/>
  <c r="I76" i="5"/>
  <c r="J76" i="5"/>
  <c r="K76" i="5"/>
  <c r="L76" i="5"/>
  <c r="M76" i="5"/>
  <c r="I77" i="5"/>
  <c r="J77" i="5"/>
  <c r="K77" i="5"/>
  <c r="L77" i="5"/>
  <c r="M77" i="5"/>
  <c r="I78" i="5"/>
  <c r="J78" i="5"/>
  <c r="K78" i="5"/>
  <c r="L78" i="5"/>
  <c r="M78" i="5"/>
  <c r="I79" i="5"/>
  <c r="J79" i="5"/>
  <c r="K79" i="5"/>
  <c r="L79" i="5"/>
  <c r="M79" i="5"/>
  <c r="I80" i="5"/>
  <c r="J80" i="5"/>
  <c r="K80" i="5"/>
  <c r="L80" i="5"/>
  <c r="M80" i="5"/>
  <c r="I81" i="5"/>
  <c r="J81" i="5"/>
  <c r="K81" i="5"/>
  <c r="L81" i="5"/>
  <c r="M81" i="5"/>
  <c r="I82" i="5"/>
  <c r="J82" i="5"/>
  <c r="K82" i="5"/>
  <c r="L82" i="5"/>
  <c r="M82" i="5"/>
  <c r="I83" i="5"/>
  <c r="J83" i="5"/>
  <c r="K83" i="5"/>
  <c r="L83" i="5"/>
  <c r="M83" i="5"/>
  <c r="I84" i="5"/>
  <c r="J84" i="5"/>
  <c r="K84" i="5"/>
  <c r="L84" i="5"/>
  <c r="M84" i="5"/>
  <c r="I85" i="5"/>
  <c r="J85" i="5"/>
  <c r="K85" i="5"/>
  <c r="L85" i="5"/>
  <c r="M85" i="5"/>
  <c r="I86" i="5"/>
  <c r="J86" i="5"/>
  <c r="K86" i="5"/>
  <c r="L86" i="5"/>
  <c r="M86" i="5"/>
  <c r="I87" i="5"/>
  <c r="J87" i="5"/>
  <c r="K87" i="5"/>
  <c r="L87" i="5"/>
  <c r="M87" i="5"/>
  <c r="I88" i="5"/>
  <c r="J88" i="5"/>
  <c r="K88" i="5"/>
  <c r="L88" i="5"/>
  <c r="M88" i="5"/>
  <c r="I89" i="5"/>
  <c r="J89" i="5"/>
  <c r="K89" i="5"/>
  <c r="L89" i="5"/>
  <c r="M89" i="5"/>
  <c r="I90" i="5"/>
  <c r="J90" i="5"/>
  <c r="K90" i="5"/>
  <c r="L90" i="5"/>
  <c r="M90" i="5"/>
  <c r="C14" i="5"/>
  <c r="I6" i="5"/>
  <c r="H6" i="5" a="1"/>
  <c r="C12" i="5"/>
  <c r="C5" i="3"/>
  <c r="E6" i="3" s="1"/>
  <c r="F7" i="3" s="1"/>
  <c r="F6" i="3" s="1"/>
  <c r="E3" i="3" a="1"/>
  <c r="E3" i="3" s="1"/>
  <c r="I19" i="1"/>
  <c r="H6" i="5" l="1"/>
  <c r="J6" i="5" s="1"/>
  <c r="L8" i="5"/>
  <c r="L9" i="5"/>
  <c r="L10" i="5"/>
  <c r="L19" i="5"/>
  <c r="L31" i="5"/>
  <c r="L42" i="5"/>
  <c r="L30" i="5"/>
  <c r="L29" i="5"/>
  <c r="L16" i="5"/>
  <c r="L39" i="5"/>
  <c r="L27" i="5"/>
  <c r="L15" i="5"/>
  <c r="L7" i="5"/>
  <c r="L18" i="5"/>
  <c r="L41" i="5"/>
  <c r="L17" i="5"/>
  <c r="L40" i="5"/>
  <c r="L28" i="5"/>
  <c r="L38" i="5"/>
  <c r="L26" i="5"/>
  <c r="L14" i="5"/>
  <c r="L37" i="5"/>
  <c r="L25" i="5"/>
  <c r="L13" i="5"/>
  <c r="L24" i="5"/>
  <c r="L36" i="5"/>
  <c r="L12" i="5"/>
  <c r="L35" i="5"/>
  <c r="L23" i="5"/>
  <c r="L11" i="5"/>
  <c r="L34" i="5"/>
  <c r="L22" i="5"/>
  <c r="L33" i="5"/>
  <c r="L21" i="5"/>
  <c r="L32" i="5"/>
  <c r="L20" i="5"/>
  <c r="G7" i="3"/>
  <c r="G6" i="3" s="1"/>
  <c r="L6" i="5" l="1"/>
  <c r="K6" i="5" s="1"/>
  <c r="H7" i="3"/>
  <c r="M6" i="5" l="1"/>
  <c r="I7" i="5" s="1"/>
  <c r="J7" i="5" s="1"/>
  <c r="M7" i="5" s="1"/>
  <c r="I8" i="5" s="1"/>
  <c r="J8" i="5" s="1"/>
  <c r="K8" i="5" s="1"/>
  <c r="H6" i="3"/>
  <c r="I7" i="3" s="1"/>
  <c r="K7" i="5" l="1"/>
  <c r="M8" i="5"/>
  <c r="I9" i="5" s="1"/>
  <c r="J9" i="5" s="1"/>
  <c r="K9" i="5" s="1"/>
  <c r="I6" i="3"/>
  <c r="J7" i="3" s="1"/>
  <c r="M9" i="5" l="1"/>
  <c r="I10" i="5" s="1"/>
  <c r="J6" i="3"/>
  <c r="K7" i="3" s="1"/>
  <c r="J10" i="5" l="1"/>
  <c r="K10" i="5" s="1"/>
  <c r="K6" i="3"/>
  <c r="L7" i="3" s="1"/>
  <c r="M10" i="5" l="1"/>
  <c r="I11" i="5" s="1"/>
  <c r="J11" i="5" s="1"/>
  <c r="K11" i="5" s="1"/>
  <c r="L6" i="3"/>
  <c r="M7" i="3" s="1"/>
  <c r="M11" i="5" l="1"/>
  <c r="I12" i="5" s="1"/>
  <c r="J12" i="5" s="1"/>
  <c r="K12" i="5" s="1"/>
  <c r="M6" i="3"/>
  <c r="N7" i="3" s="1"/>
  <c r="N6" i="3" s="1"/>
  <c r="M12" i="5" l="1"/>
  <c r="I13" i="5" s="1"/>
  <c r="J13" i="5" s="1"/>
  <c r="M13" i="5" s="1"/>
  <c r="I14" i="5" s="1"/>
  <c r="J14" i="5" s="1"/>
  <c r="K14" i="5" s="1"/>
  <c r="O7" i="3"/>
  <c r="O6" i="3" s="1"/>
  <c r="M14" i="5" l="1"/>
  <c r="I15" i="5" s="1"/>
  <c r="J15" i="5" s="1"/>
  <c r="K15" i="5" s="1"/>
  <c r="K13" i="5"/>
  <c r="M15" i="5" l="1"/>
  <c r="I16" i="5" s="1"/>
  <c r="J16" i="5" s="1"/>
  <c r="K16" i="5" l="1"/>
  <c r="M16" i="5" l="1"/>
  <c r="I17" i="5" s="1"/>
  <c r="J17" i="5" l="1"/>
  <c r="K17" i="5" s="1"/>
  <c r="M17" i="5" l="1"/>
  <c r="I18" i="5" s="1"/>
  <c r="J18" i="5" s="1"/>
  <c r="K18" i="5" s="1"/>
  <c r="M18" i="5" l="1"/>
  <c r="I19" i="5" s="1"/>
  <c r="J19" i="5" s="1"/>
  <c r="K19" i="5" s="1"/>
  <c r="M19" i="5" l="1"/>
  <c r="I20" i="5" s="1"/>
  <c r="J20" i="5" s="1"/>
  <c r="K20" i="5" s="1"/>
  <c r="M20" i="5" l="1"/>
  <c r="I21" i="5" s="1"/>
  <c r="J21" i="5" s="1"/>
  <c r="K21" i="5" s="1"/>
  <c r="M21" i="5" l="1"/>
  <c r="I22" i="5" s="1"/>
  <c r="J22" i="5" s="1"/>
  <c r="K22" i="5" s="1"/>
  <c r="M22" i="5" l="1"/>
  <c r="I23" i="5" s="1"/>
  <c r="J23" i="5" s="1"/>
  <c r="K23" i="5"/>
  <c r="M23" i="5" l="1"/>
  <c r="I24" i="5" s="1"/>
  <c r="J24" i="5" s="1"/>
  <c r="K24" i="5" l="1"/>
  <c r="M24" i="5"/>
  <c r="I25" i="5" s="1"/>
  <c r="J25" i="5" s="1"/>
  <c r="K25" i="5" l="1"/>
  <c r="M25" i="5" l="1"/>
  <c r="I26" i="5" s="1"/>
  <c r="J26" i="5" s="1"/>
  <c r="K26" i="5" l="1"/>
  <c r="M26" i="5"/>
  <c r="I27" i="5" s="1"/>
  <c r="J27" i="5" s="1"/>
  <c r="K27" i="5" l="1"/>
  <c r="M27" i="5"/>
  <c r="I28" i="5" s="1"/>
  <c r="J28" i="5" s="1"/>
  <c r="K28" i="5" l="1"/>
  <c r="M28" i="5"/>
  <c r="I29" i="5" s="1"/>
  <c r="J29" i="5" s="1"/>
  <c r="K29" i="5" l="1"/>
  <c r="M29" i="5"/>
  <c r="I30" i="5" s="1"/>
  <c r="J30" i="5" s="1"/>
  <c r="K30" i="5" l="1"/>
  <c r="M30" i="5" l="1"/>
  <c r="I31" i="5" s="1"/>
  <c r="J31" i="5" s="1"/>
  <c r="K31" i="5" l="1"/>
  <c r="M31" i="5"/>
  <c r="I32" i="5" s="1"/>
  <c r="J32" i="5" s="1"/>
  <c r="K32" i="5" l="1"/>
  <c r="M32" i="5"/>
  <c r="I33" i="5" s="1"/>
  <c r="J33" i="5" s="1"/>
  <c r="K33" i="5" l="1"/>
  <c r="M33" i="5"/>
  <c r="I34" i="5" s="1"/>
  <c r="J34" i="5" s="1"/>
  <c r="K34" i="5" l="1"/>
  <c r="M34" i="5"/>
  <c r="I35" i="5" s="1"/>
  <c r="J35" i="5" s="1"/>
  <c r="K35" i="5" l="1"/>
  <c r="M35" i="5" l="1"/>
  <c r="I36" i="5" s="1"/>
  <c r="J36" i="5" s="1"/>
  <c r="K36" i="5" l="1"/>
  <c r="M36" i="5"/>
  <c r="I37" i="5" s="1"/>
  <c r="J37" i="5" s="1"/>
  <c r="K37" i="5" l="1"/>
  <c r="M37" i="5" l="1"/>
  <c r="I38" i="5" s="1"/>
  <c r="J38" i="5" s="1"/>
  <c r="K38" i="5" l="1"/>
  <c r="M38" i="5"/>
  <c r="I39" i="5" s="1"/>
  <c r="J39" i="5" s="1"/>
  <c r="K39" i="5" l="1"/>
  <c r="M39" i="5"/>
  <c r="I40" i="5" s="1"/>
  <c r="J40" i="5" s="1"/>
  <c r="K40" i="5" l="1"/>
  <c r="M40" i="5"/>
  <c r="I41" i="5" s="1"/>
  <c r="J41" i="5" s="1"/>
  <c r="K41" i="5" l="1"/>
  <c r="M41" i="5"/>
  <c r="I42" i="5" s="1"/>
  <c r="J42" i="5" s="1"/>
  <c r="K42" i="5" l="1"/>
  <c r="M4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<sst xmlns="http://schemas.openxmlformats.org/spreadsheetml/2006/main" count="94" uniqueCount="69">
  <si>
    <t>Data Validation</t>
  </si>
  <si>
    <t>Drop down box</t>
  </si>
  <si>
    <t>Apple</t>
  </si>
  <si>
    <t>Banana</t>
  </si>
  <si>
    <t>Orange</t>
  </si>
  <si>
    <t>Grapes</t>
  </si>
  <si>
    <t>Pear</t>
  </si>
  <si>
    <t>Date in 2023</t>
  </si>
  <si>
    <t>Form Controls</t>
  </si>
  <si>
    <t>Scroll bar</t>
  </si>
  <si>
    <t>Spin Button</t>
  </si>
  <si>
    <t>Check Box</t>
  </si>
  <si>
    <t>Combo Box</t>
  </si>
  <si>
    <t>Option Buttons</t>
  </si>
  <si>
    <t>GBP</t>
  </si>
  <si>
    <t>USD</t>
  </si>
  <si>
    <t>EUR</t>
  </si>
  <si>
    <t>With Group Box</t>
  </si>
  <si>
    <t>List Box</t>
  </si>
  <si>
    <t>Button</t>
  </si>
  <si>
    <t>Active X Controls</t>
  </si>
  <si>
    <t>Mango</t>
  </si>
  <si>
    <t>Drop Down</t>
  </si>
  <si>
    <t>Date</t>
  </si>
  <si>
    <t>Also</t>
  </si>
  <si>
    <t>Input Message</t>
  </si>
  <si>
    <t>Error Message</t>
  </si>
  <si>
    <t>No links possible to cell values</t>
  </si>
  <si>
    <t>Scroll Bar</t>
  </si>
  <si>
    <t>Growth</t>
  </si>
  <si>
    <t>Market</t>
  </si>
  <si>
    <t>New Customers</t>
  </si>
  <si>
    <t>Bass Diffusion Curve</t>
  </si>
  <si>
    <t>Set growth rate</t>
  </si>
  <si>
    <t>Total Customers</t>
  </si>
  <si>
    <t>Customers</t>
  </si>
  <si>
    <t xml:space="preserve">Set market </t>
  </si>
  <si>
    <t>New customers each year =</t>
  </si>
  <si>
    <t>Last year customers * growth rate * proportion of market still left to attain</t>
  </si>
  <si>
    <t>Combo &amp; List Box</t>
  </si>
  <si>
    <t>Kiwi</t>
  </si>
  <si>
    <t>Lemon</t>
  </si>
  <si>
    <t>Grapefruit</t>
  </si>
  <si>
    <t>Apricot</t>
  </si>
  <si>
    <t>Pineapple</t>
  </si>
  <si>
    <t>Combo</t>
  </si>
  <si>
    <t>Loan Repayment</t>
  </si>
  <si>
    <t>Monthly payment</t>
  </si>
  <si>
    <t>Amount</t>
  </si>
  <si>
    <t>Months</t>
  </si>
  <si>
    <t>Payment</t>
  </si>
  <si>
    <t>Interest</t>
  </si>
  <si>
    <t>Capital</t>
  </si>
  <si>
    <t>Loan C/Fwd</t>
  </si>
  <si>
    <t>Loan B/Fwd</t>
  </si>
  <si>
    <t>Rate per Month</t>
  </si>
  <si>
    <t>Rate per year</t>
  </si>
  <si>
    <t xml:space="preserve">Select all available times </t>
  </si>
  <si>
    <t>09.00 - 10.00</t>
  </si>
  <si>
    <t>10.00 - 11.00</t>
  </si>
  <si>
    <t>11.00 - 12.00</t>
  </si>
  <si>
    <t>12.00 - 13.00</t>
  </si>
  <si>
    <t>Which Currency</t>
  </si>
  <si>
    <t>Check Box and Option Button</t>
  </si>
  <si>
    <t>Add a group Box for separate Lists</t>
  </si>
  <si>
    <t>Buttons</t>
  </si>
  <si>
    <t>Cell Link</t>
  </si>
  <si>
    <t>Multiply by 1</t>
  </si>
  <si>
    <t>Into the world of Macros and VB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</si>
</sst>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£&quot;#,##0.00;\-&quot;£&quot;#,##0.00"/>
    <numFmt numFmtId="43" formatCode="_-* #,##0.00_-;\-* #,##0.00_-;_-* &quot;-&quot;??_-;_-@_-"/>
    <numFmt numFmtId="164" formatCode="dd\ mmm\ yy"/>
    <numFmt numFmtId="165" formatCode="0.0%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9">
    <xf numFmtId="0" fontId="0" fillId="0" borderId="0" xfId="0"/>
    <xf numFmtId="0" fontId="0" fillId="2" borderId="1" xfId="0" applyFill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64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3" xfId="0" applyFont="1" applyBorder="1"/>
    <xf numFmtId="0" fontId="3" fillId="0" borderId="2" xfId="0" applyFont="1" applyBorder="1"/>
    <xf numFmtId="0" fontId="1" fillId="0" borderId="5" xfId="0" applyFont="1" applyBorder="1"/>
    <xf numFmtId="0" fontId="1" fillId="0" borderId="7" xfId="0" applyFont="1" applyBorder="1"/>
    <xf numFmtId="0" fontId="1" fillId="0" borderId="0" xfId="0" applyFont="1"/>
    <xf numFmtId="14" fontId="0" fillId="0" borderId="0" xfId="0" applyNumberFormat="1"/>
    <xf numFmtId="9" fontId="0" fillId="0" borderId="0" xfId="0" applyNumberFormat="1"/>
    <xf numFmtId="9" fontId="0" fillId="2" borderId="0" xfId="0" applyNumberFormat="1" applyFill="1"/>
    <xf numFmtId="9" fontId="0" fillId="2" borderId="10" xfId="0" applyNumberFormat="1" applyFill="1" applyBorder="1"/>
    <xf numFmtId="0" fontId="0" fillId="2" borderId="10" xfId="0" applyFill="1" applyBorder="1"/>
    <xf numFmtId="43" fontId="0" fillId="0" borderId="0" xfId="1" applyFont="1"/>
    <xf numFmtId="0" fontId="3" fillId="0" borderId="0" xfId="0" applyFont="1"/>
    <xf numFmtId="7" fontId="8" fillId="0" borderId="0" xfId="1" applyNumberFormat="1" applyFont="1"/>
    <xf numFmtId="165" fontId="0" fillId="0" borderId="0" xfId="2" applyNumberFormat="1" applyFont="1"/>
    <xf numFmtId="0" fontId="7" fillId="0" borderId="0" xfId="0" applyFont="1" applyAlignment="1">
      <alignment horizontal="center"/>
    </xf>
    <xf numFmtId="0" fontId="7" fillId="3" borderId="0" xfId="0" applyFont="1" applyFill="1" applyAlignment="1">
      <alignment horizontal="center"/>
    </xf>
    <xf numFmtId="43" fontId="0" fillId="2" borderId="0" xfId="1" applyFont="1" applyFill="1"/>
    <xf numFmtId="0" fontId="0" fillId="0" borderId="0" xfId="0" applyAlignment="1">
      <alignment horizontal="center"/>
    </xf>
    <xf numFmtId="0" fontId="9" fillId="3" borderId="0" xfId="0" applyFont="1" applyFill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DFD181E0-5E2F-11CE-A449-00AA004A803D}" r:id="rId1"/>
</file>

<file path=xl/activeX/activeX2.xml><?xml version="1.0" encoding="utf-8"?>
<ax:ocx xmlns:ax="http://schemas.microsoft.com/office/2006/activeX" xmlns:r="http://schemas.openxmlformats.org/officeDocument/2006/relationships" ax:classid="{79176FB0-B7F2-11CE-97EF-00AA006D2776}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5.xml><?xml version="1.0" encoding="utf-8"?>
<ax:ocx xmlns:ax="http://schemas.microsoft.com/office/2006/activeX" xmlns:r="http://schemas.openxmlformats.org/officeDocument/2006/relationships" ax:classid="{8BD21D20-EC42-11CE-9E0D-00AA006002F3}" r:id="rId1"/>
</file>

<file path=xl/activeX/activeX6.xml><?xml version="1.0" encoding="utf-8"?>
<ax:ocx xmlns:ax="http://schemas.microsoft.com/office/2006/activeX" xmlns:r="http://schemas.openxmlformats.org/officeDocument/2006/relationships" ax:classid="{8BD21D50-EC42-11CE-9E0D-00AA006002F3}" r:id="rId1"/>
</file>

<file path=xl/activeX/activeX7.xml><?xml version="1.0" encoding="utf-8"?>
<ax:ocx xmlns:ax="http://schemas.microsoft.com/office/2006/activeX" xmlns:r="http://schemas.openxmlformats.org/officeDocument/2006/relationships" ax:classid="{8BD21D50-EC42-11CE-9E0D-00AA006002F3}" r:id="rId1"/>
</file>

<file path=xl/activeX/activeX8.xml><?xml version="1.0" encoding="utf-8"?>
<ax:ocx xmlns:ax="http://schemas.microsoft.com/office/2006/activeX" xmlns:r="http://schemas.openxmlformats.org/officeDocument/2006/relationships" ax:classid="{8BD21D50-EC42-11CE-9E0D-00AA006002F3}" r:id="rId1"/>
</file>

<file path=xl/activeX/activeX9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v>Sales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'Scroll Bar'!$E$7:$O$7</c:f>
              <c:numCache>
                <c:formatCode>_(* #,##0.00_);_(* \(#,##0.00\);_(* "-"??_);_(@_)</c:formatCode>
                <c:ptCount val="11"/>
                <c:pt idx="0">
                  <c:v>100</c:v>
                </c:pt>
                <c:pt idx="1">
                  <c:v>154</c:v>
                </c:pt>
                <c:pt idx="2">
                  <c:v>232.1704</c:v>
                </c:pt>
                <c:pt idx="3">
                  <c:v>339.13078321830397</c:v>
                </c:pt>
                <c:pt idx="4">
                  <c:v>473.60344027353017</c:v>
                </c:pt>
                <c:pt idx="5">
                  <c:v>623.18537325429429</c:v>
                </c:pt>
                <c:pt idx="6">
                  <c:v>764.0805915440144</c:v>
                </c:pt>
                <c:pt idx="7">
                  <c:v>872.23745624587241</c:v>
                </c:pt>
                <c:pt idx="8">
                  <c:v>939.10102194643378</c:v>
                </c:pt>
                <c:pt idx="9">
                  <c:v>973.41519746179222</c:v>
                </c:pt>
                <c:pt idx="10">
                  <c:v>988.94202794911962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7BD-4D01-A283-3070037BCA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3914751"/>
        <c:axId val="1974258255"/>
      </c:lineChart>
      <c:catAx>
        <c:axId val="18339147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4258255"/>
        <c:crosses val="autoZero"/>
        <c:auto val="1"/>
        <c:lblAlgn val="ctr"/>
        <c:lblOffset val="100"/>
        <c:noMultiLvlLbl val="0"/>
      </c:catAx>
      <c:valAx>
        <c:axId val="19742582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3914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croll" dx="22" fmlaLink="$H$13" horiz="1" max="100" page="10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Scroll" dx="22" fmlaLink="$C$33" horiz="1" max="100" page="10" val="60"/>
</file>

<file path=xl/ctrlProps/ctrlProp12.xml><?xml version="1.0" encoding="utf-8"?>
<formControlPr xmlns="http://schemas.microsoft.com/office/spreadsheetml/2009/9/main" objectType="Drop" dropStyle="combo" dx="22" fmlaLink="$G$3" fmlaRange="$L$3:$L$13" noThreeD="1" sel="4" val="0"/>
</file>

<file path=xl/ctrlProps/ctrlProp13.xml><?xml version="1.0" encoding="utf-8"?>
<formControlPr xmlns="http://schemas.microsoft.com/office/spreadsheetml/2009/9/main" objectType="List" dx="22" fmlaLink="$G$7" fmlaRange="$L$3:$L$13" noThreeD="1" sel="5" val="0"/>
</file>

<file path=xl/ctrlProps/ctrlProp14.xml><?xml version="1.0" encoding="utf-8"?>
<formControlPr xmlns="http://schemas.microsoft.com/office/spreadsheetml/2009/9/main" objectType="Spin" dx="22" fmlaLink="$C$9" max="36" page="10" val="12"/>
</file>

<file path=xl/ctrlProps/ctrlProp15.xml><?xml version="1.0" encoding="utf-8"?>
<formControlPr xmlns="http://schemas.microsoft.com/office/spreadsheetml/2009/9/main" objectType="CheckBox" checked="Checked" fmlaLink="$E$6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Radio" checked="Checked" firstButton="1" fmlaLink="$E$15" lockText="1" noThreeD="1"/>
</file>

<file path=xl/ctrlProps/ctrlProp2.xml><?xml version="1.0" encoding="utf-8"?>
<formControlPr xmlns="http://schemas.microsoft.com/office/spreadsheetml/2009/9/main" objectType="Spin" dx="22" fmlaLink="$H$15" max="30000" page="10" val="0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CheckBox" checked="Checked" fmlaLink="$H$19" lockText="1" noThreeD="1"/>
</file>

<file path=xl/ctrlProps/ctrlProp4.xml><?xml version="1.0" encoding="utf-8"?>
<formControlPr xmlns="http://schemas.microsoft.com/office/spreadsheetml/2009/9/main" objectType="Drop" dropStyle="combo" dx="22" fmlaLink="$H$22" fmlaRange="$H$3:$H$8" noThreeD="1" sel="2" val="0"/>
</file>

<file path=xl/ctrlProps/ctrlProp5.xml><?xml version="1.0" encoding="utf-8"?>
<formControlPr xmlns="http://schemas.microsoft.com/office/spreadsheetml/2009/9/main" objectType="Radio" firstButton="1" fmlaLink="$H$30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checked="Checked" lockText="1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List" dx="22" fmlaLink="$H$25" fmlaRange="$H$3:$H$8" noThreeD="1" sel="1" val="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590550</xdr:colOff>
          <xdr:row>11</xdr:row>
          <xdr:rowOff>171450</xdr:rowOff>
        </xdr:from>
        <xdr:to>
          <xdr:col>6</xdr:col>
          <xdr:colOff>0</xdr:colOff>
          <xdr:row>13</xdr:row>
          <xdr:rowOff>19050</xdr:rowOff>
        </xdr:to>
        <xdr:sp macro="" textlink="">
          <xdr:nvSpPr>
            <xdr:cNvPr id="1026" name="Scroll Ba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14</xdr:row>
          <xdr:rowOff>38100</xdr:rowOff>
        </xdr:from>
        <xdr:to>
          <xdr:col>3</xdr:col>
          <xdr:colOff>352425</xdr:colOff>
          <xdr:row>17</xdr:row>
          <xdr:rowOff>19050</xdr:rowOff>
        </xdr:to>
        <xdr:sp macro="" textlink="">
          <xdr:nvSpPr>
            <xdr:cNvPr id="1027" name="Spinner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180975</xdr:rowOff>
        </xdr:from>
        <xdr:to>
          <xdr:col>3</xdr:col>
          <xdr:colOff>561975</xdr:colOff>
          <xdr:row>19</xdr:row>
          <xdr:rowOff>38100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0</xdr:rowOff>
        </xdr:from>
        <xdr:to>
          <xdr:col>4</xdr:col>
          <xdr:colOff>581025</xdr:colOff>
          <xdr:row>22</xdr:row>
          <xdr:rowOff>9525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29</xdr:row>
          <xdr:rowOff>0</xdr:rowOff>
        </xdr:from>
        <xdr:to>
          <xdr:col>4</xdr:col>
          <xdr:colOff>438150</xdr:colOff>
          <xdr:row>30</xdr:row>
          <xdr:rowOff>28575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29</xdr:row>
          <xdr:rowOff>171450</xdr:rowOff>
        </xdr:from>
        <xdr:to>
          <xdr:col>4</xdr:col>
          <xdr:colOff>438150</xdr:colOff>
          <xdr:row>31</xdr:row>
          <xdr:rowOff>9525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30</xdr:row>
          <xdr:rowOff>161925</xdr:rowOff>
        </xdr:from>
        <xdr:to>
          <xdr:col>4</xdr:col>
          <xdr:colOff>438150</xdr:colOff>
          <xdr:row>32</xdr:row>
          <xdr:rowOff>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533400</xdr:colOff>
          <xdr:row>28</xdr:row>
          <xdr:rowOff>76200</xdr:rowOff>
        </xdr:from>
        <xdr:to>
          <xdr:col>4</xdr:col>
          <xdr:colOff>495300</xdr:colOff>
          <xdr:row>32</xdr:row>
          <xdr:rowOff>38100</xdr:rowOff>
        </xdr:to>
        <xdr:sp macro="" textlink="">
          <xdr:nvSpPr>
            <xdr:cNvPr id="1033" name="Group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Select Currency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600075</xdr:colOff>
          <xdr:row>23</xdr:row>
          <xdr:rowOff>152400</xdr:rowOff>
        </xdr:from>
        <xdr:to>
          <xdr:col>5</xdr:col>
          <xdr:colOff>190500</xdr:colOff>
          <xdr:row>26</xdr:row>
          <xdr:rowOff>133350</xdr:rowOff>
        </xdr:to>
        <xdr:sp macro="" textlink="">
          <xdr:nvSpPr>
            <xdr:cNvPr id="1034" name="List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590550</xdr:colOff>
          <xdr:row>33</xdr:row>
          <xdr:rowOff>171450</xdr:rowOff>
        </xdr:from>
        <xdr:to>
          <xdr:col>4</xdr:col>
          <xdr:colOff>19050</xdr:colOff>
          <xdr:row>35</xdr:row>
          <xdr:rowOff>28575</xdr:rowOff>
        </xdr:to>
        <xdr:sp macro="" textlink="">
          <xdr:nvSpPr>
            <xdr:cNvPr id="1035" name="Butto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GB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11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12</xdr:row>
          <xdr:rowOff>0</xdr:rowOff>
        </xdr:from>
        <xdr:to>
          <xdr:col>15</xdr:col>
          <xdr:colOff>419100</xdr:colOff>
          <xdr:row>13</xdr:row>
          <xdr:rowOff>19050</xdr:rowOff>
        </xdr:to>
        <xdr:sp macro="" textlink="">
          <xdr:nvSpPr>
            <xdr:cNvPr id="1036" name="ScrollBar1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</xdr:colOff>
          <xdr:row>14</xdr:row>
          <xdr:rowOff>9525</xdr:rowOff>
        </xdr:from>
        <xdr:to>
          <xdr:col>12</xdr:col>
          <xdr:colOff>400050</xdr:colOff>
          <xdr:row>16</xdr:row>
          <xdr:rowOff>104775</xdr:rowOff>
        </xdr:to>
        <xdr:sp macro="" textlink="">
          <xdr:nvSpPr>
            <xdr:cNvPr id="1037" name="SpinButton1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18</xdr:row>
          <xdr:rowOff>0</xdr:rowOff>
        </xdr:from>
        <xdr:to>
          <xdr:col>12</xdr:col>
          <xdr:colOff>276225</xdr:colOff>
          <xdr:row>19</xdr:row>
          <xdr:rowOff>38100</xdr:rowOff>
        </xdr:to>
        <xdr:sp macro="" textlink="">
          <xdr:nvSpPr>
            <xdr:cNvPr id="1038" name="CheckBox1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21</xdr:row>
          <xdr:rowOff>9525</xdr:rowOff>
        </xdr:from>
        <xdr:to>
          <xdr:col>14</xdr:col>
          <xdr:colOff>600075</xdr:colOff>
          <xdr:row>22</xdr:row>
          <xdr:rowOff>85725</xdr:rowOff>
        </xdr:to>
        <xdr:sp macro="" textlink="">
          <xdr:nvSpPr>
            <xdr:cNvPr id="1039" name="ComboBox1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24</xdr:row>
          <xdr:rowOff>0</xdr:rowOff>
        </xdr:from>
        <xdr:to>
          <xdr:col>15</xdr:col>
          <xdr:colOff>323850</xdr:colOff>
          <xdr:row>27</xdr:row>
          <xdr:rowOff>95250</xdr:rowOff>
        </xdr:to>
        <xdr:sp macro="" textlink="">
          <xdr:nvSpPr>
            <xdr:cNvPr id="1040" name="ListBox1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29</xdr:row>
          <xdr:rowOff>38100</xdr:rowOff>
        </xdr:from>
        <xdr:to>
          <xdr:col>14</xdr:col>
          <xdr:colOff>38100</xdr:colOff>
          <xdr:row>30</xdr:row>
          <xdr:rowOff>19050</xdr:rowOff>
        </xdr:to>
        <xdr:sp macro="" textlink="">
          <xdr:nvSpPr>
            <xdr:cNvPr id="1041" name="OptionButton1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30</xdr:row>
          <xdr:rowOff>38100</xdr:rowOff>
        </xdr:from>
        <xdr:to>
          <xdr:col>14</xdr:col>
          <xdr:colOff>38100</xdr:colOff>
          <xdr:row>31</xdr:row>
          <xdr:rowOff>19050</xdr:rowOff>
        </xdr:to>
        <xdr:sp macro="" textlink="">
          <xdr:nvSpPr>
            <xdr:cNvPr id="1042" name="OptionButton2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76200</xdr:colOff>
          <xdr:row>31</xdr:row>
          <xdr:rowOff>28575</xdr:rowOff>
        </xdr:from>
        <xdr:to>
          <xdr:col>14</xdr:col>
          <xdr:colOff>38100</xdr:colOff>
          <xdr:row>32</xdr:row>
          <xdr:rowOff>9525</xdr:rowOff>
        </xdr:to>
        <xdr:sp macro="" textlink="">
          <xdr:nvSpPr>
            <xdr:cNvPr id="1043" name="OptionButton3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</xdr:colOff>
          <xdr:row>34</xdr:row>
          <xdr:rowOff>19050</xdr:rowOff>
        </xdr:from>
        <xdr:to>
          <xdr:col>14</xdr:col>
          <xdr:colOff>28575</xdr:colOff>
          <xdr:row>35</xdr:row>
          <xdr:rowOff>114300</xdr:rowOff>
        </xdr:to>
        <xdr:sp macro="" textlink="">
          <xdr:nvSpPr>
            <xdr:cNvPr id="1044" name="CommandButton1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609599</xdr:colOff>
      <xdr:row>11</xdr:row>
      <xdr:rowOff>4761</xdr:rowOff>
    </xdr:from>
    <xdr:to>
      <xdr:col>14</xdr:col>
      <xdr:colOff>600074</xdr:colOff>
      <xdr:row>29</xdr:row>
      <xdr:rowOff>161924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31</xdr:row>
          <xdr:rowOff>171450</xdr:rowOff>
        </xdr:from>
        <xdr:to>
          <xdr:col>14</xdr:col>
          <xdr:colOff>476250</xdr:colOff>
          <xdr:row>33</xdr:row>
          <xdr:rowOff>152400</xdr:rowOff>
        </xdr:to>
        <xdr:sp macro="" textlink="">
          <xdr:nvSpPr>
            <xdr:cNvPr id="3073" name="Scroll Bar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4</xdr:col>
          <xdr:colOff>561975</xdr:colOff>
          <xdr:row>3</xdr:row>
          <xdr:rowOff>19050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6</xdr:row>
          <xdr:rowOff>38100</xdr:rowOff>
        </xdr:from>
        <xdr:to>
          <xdr:col>4</xdr:col>
          <xdr:colOff>581025</xdr:colOff>
          <xdr:row>13</xdr:row>
          <xdr:rowOff>38100</xdr:rowOff>
        </xdr:to>
        <xdr:sp macro="" textlink="">
          <xdr:nvSpPr>
            <xdr:cNvPr id="4098" name="List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514350</xdr:colOff>
      <xdr:row>11</xdr:row>
      <xdr:rowOff>85725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10267950" y="225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809625</xdr:colOff>
          <xdr:row>6</xdr:row>
          <xdr:rowOff>0</xdr:rowOff>
        </xdr:from>
        <xdr:to>
          <xdr:col>6</xdr:col>
          <xdr:colOff>76200</xdr:colOff>
          <xdr:row>10</xdr:row>
          <xdr:rowOff>95250</xdr:rowOff>
        </xdr:to>
        <xdr:sp macro="" textlink="">
          <xdr:nvSpPr>
            <xdr:cNvPr id="5121" name="Spinner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5</xdr:row>
          <xdr:rowOff>19050</xdr:rowOff>
        </xdr:from>
        <xdr:to>
          <xdr:col>1</xdr:col>
          <xdr:colOff>419100</xdr:colOff>
          <xdr:row>5</xdr:row>
          <xdr:rowOff>180975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6</xdr:row>
          <xdr:rowOff>19050</xdr:rowOff>
        </xdr:from>
        <xdr:to>
          <xdr:col>1</xdr:col>
          <xdr:colOff>419100</xdr:colOff>
          <xdr:row>6</xdr:row>
          <xdr:rowOff>180975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7</xdr:row>
          <xdr:rowOff>19050</xdr:rowOff>
        </xdr:from>
        <xdr:to>
          <xdr:col>1</xdr:col>
          <xdr:colOff>419100</xdr:colOff>
          <xdr:row>7</xdr:row>
          <xdr:rowOff>180975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8</xdr:row>
          <xdr:rowOff>19050</xdr:rowOff>
        </xdr:from>
        <xdr:to>
          <xdr:col>1</xdr:col>
          <xdr:colOff>419100</xdr:colOff>
          <xdr:row>8</xdr:row>
          <xdr:rowOff>180975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5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14</xdr:row>
          <xdr:rowOff>0</xdr:rowOff>
        </xdr:from>
        <xdr:to>
          <xdr:col>1</xdr:col>
          <xdr:colOff>495300</xdr:colOff>
          <xdr:row>15</xdr:row>
          <xdr:rowOff>28575</xdr:rowOff>
        </xdr:to>
        <xdr:sp macro="" textlink="">
          <xdr:nvSpPr>
            <xdr:cNvPr id="7173" name="Option Butto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5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15</xdr:row>
          <xdr:rowOff>0</xdr:rowOff>
        </xdr:from>
        <xdr:to>
          <xdr:col>1</xdr:col>
          <xdr:colOff>495300</xdr:colOff>
          <xdr:row>16</xdr:row>
          <xdr:rowOff>28575</xdr:rowOff>
        </xdr:to>
        <xdr:sp macro="" textlink="">
          <xdr:nvSpPr>
            <xdr:cNvPr id="7174" name="Option Butto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5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16</xdr:row>
          <xdr:rowOff>0</xdr:rowOff>
        </xdr:from>
        <xdr:to>
          <xdr:col>1</xdr:col>
          <xdr:colOff>495300</xdr:colOff>
          <xdr:row>17</xdr:row>
          <xdr:rowOff>28575</xdr:rowOff>
        </xdr:to>
        <xdr:sp macro="" textlink="">
          <xdr:nvSpPr>
            <xdr:cNvPr id="7175" name="Option Butto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5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597059</xdr:colOff>
      <xdr:row>22</xdr:row>
      <xdr:rowOff>101892</xdr:rowOff>
    </xdr:from>
    <xdr:to>
      <xdr:col>4</xdr:col>
      <xdr:colOff>587534</xdr:colOff>
      <xdr:row>28</xdr:row>
      <xdr:rowOff>83067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 rot="19994851">
          <a:off x="597059" y="4369092"/>
          <a:ext cx="2819400" cy="1124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800" b="1">
              <a:solidFill>
                <a:srgbClr val="FF0000"/>
              </a:solidFill>
            </a:rPr>
            <a:t>New</a:t>
          </a:r>
          <a:r>
            <a:rPr lang="en-GB" sz="1100">
              <a:solidFill>
                <a:srgbClr val="FF0000"/>
              </a:solidFill>
            </a:rPr>
            <a:t> </a:t>
          </a:r>
          <a:r>
            <a:rPr lang="en-GB" sz="1100">
              <a:solidFill>
                <a:sysClr val="windowText" lastClr="000000"/>
              </a:solidFill>
            </a:rPr>
            <a:t>Excel Check Box being added to the Insert Ribbon</a:t>
          </a:r>
          <a:r>
            <a:rPr lang="en-GB" sz="1100" baseline="0">
              <a:solidFill>
                <a:sysClr val="windowText" lastClr="000000"/>
              </a:solidFill>
            </a:rPr>
            <a:t> (2024?) that automatically has a True/false value in the cell where it is created.  </a:t>
          </a:r>
        </a:p>
        <a:p>
          <a:r>
            <a:rPr lang="en-GB" sz="1100" baseline="0">
              <a:solidFill>
                <a:sysClr val="windowText" lastClr="000000"/>
              </a:solidFill>
            </a:rPr>
            <a:t>(As per Office Insiders). 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NB already available in Google Sheets.</a:t>
          </a:r>
          <a:endParaRPr lang="en-GB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133350</xdr:colOff>
          <xdr:row>6</xdr:row>
          <xdr:rowOff>76200</xdr:rowOff>
        </xdr:from>
        <xdr:to>
          <xdr:col>2</xdr:col>
          <xdr:colOff>371475</xdr:colOff>
          <xdr:row>9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GB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Button 1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emf"/><Relationship Id="rId13" Type="http://schemas.openxmlformats.org/officeDocument/2006/relationships/control" Target="../activeX/activeX6.xml"/><Relationship Id="rId18" Type="http://schemas.openxmlformats.org/officeDocument/2006/relationships/control" Target="../activeX/activeX9.xml"/><Relationship Id="rId26" Type="http://schemas.openxmlformats.org/officeDocument/2006/relationships/ctrlProp" Target="../ctrlProps/ctrlProp7.xml"/><Relationship Id="rId3" Type="http://schemas.openxmlformats.org/officeDocument/2006/relationships/control" Target="../activeX/activeX1.xml"/><Relationship Id="rId21" Type="http://schemas.openxmlformats.org/officeDocument/2006/relationships/ctrlProp" Target="../ctrlProps/ctrlProp2.xml"/><Relationship Id="rId7" Type="http://schemas.openxmlformats.org/officeDocument/2006/relationships/control" Target="../activeX/activeX3.xml"/><Relationship Id="rId12" Type="http://schemas.openxmlformats.org/officeDocument/2006/relationships/image" Target="../media/image5.emf"/><Relationship Id="rId17" Type="http://schemas.openxmlformats.org/officeDocument/2006/relationships/control" Target="../activeX/activeX8.xml"/><Relationship Id="rId25" Type="http://schemas.openxmlformats.org/officeDocument/2006/relationships/ctrlProp" Target="../ctrlProps/ctrlProp6.xml"/><Relationship Id="rId2" Type="http://schemas.openxmlformats.org/officeDocument/2006/relationships/vmlDrawing" Target="../drawings/vmlDrawing1.vml"/><Relationship Id="rId16" Type="http://schemas.openxmlformats.org/officeDocument/2006/relationships/image" Target="../media/image7.emf"/><Relationship Id="rId20" Type="http://schemas.openxmlformats.org/officeDocument/2006/relationships/ctrlProp" Target="../ctrlProps/ctrlProp1.xml"/><Relationship Id="rId29" Type="http://schemas.openxmlformats.org/officeDocument/2006/relationships/ctrlProp" Target="../ctrlProps/ctrlProp10.xml"/><Relationship Id="rId1" Type="http://schemas.openxmlformats.org/officeDocument/2006/relationships/drawing" Target="../drawings/drawing1.xml"/><Relationship Id="rId6" Type="http://schemas.openxmlformats.org/officeDocument/2006/relationships/image" Target="../media/image2.emf"/><Relationship Id="rId11" Type="http://schemas.openxmlformats.org/officeDocument/2006/relationships/control" Target="../activeX/activeX5.xml"/><Relationship Id="rId24" Type="http://schemas.openxmlformats.org/officeDocument/2006/relationships/ctrlProp" Target="../ctrlProps/ctrlProp5.xml"/><Relationship Id="rId5" Type="http://schemas.openxmlformats.org/officeDocument/2006/relationships/control" Target="../activeX/activeX2.xml"/><Relationship Id="rId15" Type="http://schemas.openxmlformats.org/officeDocument/2006/relationships/control" Target="../activeX/activeX7.xml"/><Relationship Id="rId23" Type="http://schemas.openxmlformats.org/officeDocument/2006/relationships/ctrlProp" Target="../ctrlProps/ctrlProp4.xml"/><Relationship Id="rId28" Type="http://schemas.openxmlformats.org/officeDocument/2006/relationships/ctrlProp" Target="../ctrlProps/ctrlProp9.xml"/><Relationship Id="rId10" Type="http://schemas.openxmlformats.org/officeDocument/2006/relationships/image" Target="../media/image4.emf"/><Relationship Id="rId19" Type="http://schemas.openxmlformats.org/officeDocument/2006/relationships/image" Target="../media/image8.emf"/><Relationship Id="rId4" Type="http://schemas.openxmlformats.org/officeDocument/2006/relationships/image" Target="../media/image1.emf"/><Relationship Id="rId9" Type="http://schemas.openxmlformats.org/officeDocument/2006/relationships/control" Target="../activeX/activeX4.xml"/><Relationship Id="rId14" Type="http://schemas.openxmlformats.org/officeDocument/2006/relationships/image" Target="../media/image6.emf"/><Relationship Id="rId22" Type="http://schemas.openxmlformats.org/officeDocument/2006/relationships/ctrlProp" Target="../ctrlProps/ctrlProp3.xml"/><Relationship Id="rId27" Type="http://schemas.openxmlformats.org/officeDocument/2006/relationships/ctrlProp" Target="../ctrlProps/ctrlProp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2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1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ctrlProp" Target="../ctrlProps/ctrlProp15.xml"/><Relationship Id="rId7" Type="http://schemas.openxmlformats.org/officeDocument/2006/relationships/ctrlProp" Target="../ctrlProps/ctrlProp19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2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4804D-9B0D-4950-92DE-CD27FE4EC4E8}">
  <sheetPr codeName="Sheet1"/>
  <dimension ref="A1:R36"/>
  <sheetViews>
    <sheetView tabSelected="1" workbookViewId="0">
      <selection activeCell="W11" sqref="W11"/>
    </sheetView>
  </sheetViews>
  <sheetFormatPr defaultRowHeight="15" x14ac:dyDescent="0.25"/>
  <cols>
    <col min="1" max="1" width="9.140625" style="14"/>
    <col min="4" max="4" width="11.7109375" customWidth="1"/>
  </cols>
  <sheetData>
    <row r="1" spans="1:18" ht="21" x14ac:dyDescent="0.35">
      <c r="A1" s="1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</row>
    <row r="2" spans="1:18" x14ac:dyDescent="0.25">
      <c r="A2" s="12"/>
      <c r="R2" s="5"/>
    </row>
    <row r="3" spans="1:18" x14ac:dyDescent="0.25">
      <c r="A3" s="12" t="s">
        <v>1</v>
      </c>
      <c r="D3" s="1" t="s">
        <v>2</v>
      </c>
      <c r="H3" t="s">
        <v>2</v>
      </c>
      <c r="R3" s="5"/>
    </row>
    <row r="4" spans="1:18" x14ac:dyDescent="0.25">
      <c r="A4" s="12"/>
      <c r="H4" t="s">
        <v>3</v>
      </c>
      <c r="R4" s="5"/>
    </row>
    <row r="5" spans="1:18" x14ac:dyDescent="0.25">
      <c r="A5" s="12" t="s">
        <v>7</v>
      </c>
      <c r="D5" s="6">
        <v>45243</v>
      </c>
      <c r="H5" t="s">
        <v>5</v>
      </c>
      <c r="R5" s="5"/>
    </row>
    <row r="6" spans="1:18" x14ac:dyDescent="0.25">
      <c r="A6" s="12"/>
      <c r="H6" t="s">
        <v>21</v>
      </c>
      <c r="R6" s="5"/>
    </row>
    <row r="7" spans="1:18" x14ac:dyDescent="0.25">
      <c r="A7" s="12"/>
      <c r="H7" t="s">
        <v>4</v>
      </c>
      <c r="R7" s="5"/>
    </row>
    <row r="8" spans="1:18" x14ac:dyDescent="0.25">
      <c r="A8" s="12"/>
      <c r="H8" t="s">
        <v>6</v>
      </c>
      <c r="R8" s="5"/>
    </row>
    <row r="9" spans="1:18" ht="15.75" thickBot="1" x14ac:dyDescent="0.3">
      <c r="A9" s="13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9"/>
    </row>
    <row r="10" spans="1:18" ht="15.75" thickBot="1" x14ac:dyDescent="0.3"/>
    <row r="11" spans="1:18" ht="21" x14ac:dyDescent="0.35">
      <c r="A11" s="11" t="s">
        <v>8</v>
      </c>
      <c r="B11" s="2"/>
      <c r="C11" s="2"/>
      <c r="D11" s="2"/>
      <c r="E11" s="2"/>
      <c r="F11" s="2"/>
      <c r="G11" s="2"/>
      <c r="H11" s="2"/>
      <c r="I11" s="2"/>
      <c r="J11" s="3"/>
      <c r="L11" s="11" t="s">
        <v>20</v>
      </c>
      <c r="M11" s="10"/>
      <c r="N11" s="2"/>
      <c r="O11" s="2"/>
      <c r="P11" s="2"/>
      <c r="Q11" s="2"/>
      <c r="R11" s="3"/>
    </row>
    <row r="12" spans="1:18" x14ac:dyDescent="0.25">
      <c r="A12" s="12"/>
      <c r="J12" s="5"/>
      <c r="L12" s="4"/>
      <c r="R12" s="5"/>
    </row>
    <row r="13" spans="1:18" x14ac:dyDescent="0.25">
      <c r="A13" s="12" t="s">
        <v>9</v>
      </c>
      <c r="H13">
        <v>1</v>
      </c>
      <c r="J13" s="5"/>
      <c r="L13" s="4"/>
      <c r="R13" s="5"/>
    </row>
    <row r="14" spans="1:18" x14ac:dyDescent="0.25">
      <c r="A14" s="12"/>
      <c r="J14" s="5"/>
      <c r="L14" s="4"/>
      <c r="R14" s="5"/>
    </row>
    <row r="15" spans="1:18" x14ac:dyDescent="0.25">
      <c r="A15" s="12" t="s">
        <v>10</v>
      </c>
      <c r="H15">
        <v>0</v>
      </c>
      <c r="J15" s="5"/>
      <c r="L15" s="4"/>
      <c r="R15" s="5"/>
    </row>
    <row r="16" spans="1:18" x14ac:dyDescent="0.25">
      <c r="A16" s="12"/>
      <c r="J16" s="5"/>
      <c r="L16" s="4"/>
      <c r="R16" s="5"/>
    </row>
    <row r="17" spans="1:18" x14ac:dyDescent="0.25">
      <c r="A17" s="12"/>
      <c r="J17" s="5"/>
      <c r="L17" s="4"/>
      <c r="R17" s="5"/>
    </row>
    <row r="18" spans="1:18" x14ac:dyDescent="0.25">
      <c r="A18" s="12"/>
      <c r="J18" s="5"/>
      <c r="L18" s="4"/>
      <c r="R18" s="5"/>
    </row>
    <row r="19" spans="1:18" x14ac:dyDescent="0.25">
      <c r="A19" s="12" t="s">
        <v>11</v>
      </c>
      <c r="H19" t="b">
        <v>1</v>
      </c>
      <c r="I19">
        <f>H19*1</f>
        <v>1</v>
      </c>
      <c r="J19" s="5"/>
      <c r="L19" s="4"/>
      <c r="R19" s="5"/>
    </row>
    <row r="20" spans="1:18" x14ac:dyDescent="0.25">
      <c r="A20" s="12"/>
      <c r="J20" s="5"/>
      <c r="L20" s="4"/>
      <c r="R20" s="5"/>
    </row>
    <row r="21" spans="1:18" x14ac:dyDescent="0.25">
      <c r="A21" s="12"/>
      <c r="J21" s="5"/>
      <c r="L21" s="4"/>
      <c r="R21" s="5"/>
    </row>
    <row r="22" spans="1:18" x14ac:dyDescent="0.25">
      <c r="A22" s="12" t="s">
        <v>12</v>
      </c>
      <c r="H22">
        <v>2</v>
      </c>
      <c r="J22" s="5"/>
      <c r="L22" s="4"/>
      <c r="R22" s="5"/>
    </row>
    <row r="23" spans="1:18" x14ac:dyDescent="0.25">
      <c r="A23" s="12"/>
      <c r="J23" s="5"/>
      <c r="L23" s="4"/>
      <c r="R23" s="5"/>
    </row>
    <row r="24" spans="1:18" x14ac:dyDescent="0.25">
      <c r="A24" s="12"/>
      <c r="J24" s="5"/>
      <c r="L24" s="4"/>
      <c r="R24" s="5"/>
    </row>
    <row r="25" spans="1:18" x14ac:dyDescent="0.25">
      <c r="A25" s="12" t="s">
        <v>18</v>
      </c>
      <c r="H25">
        <v>1</v>
      </c>
      <c r="J25" s="5"/>
      <c r="L25" s="4"/>
      <c r="R25" s="5"/>
    </row>
    <row r="26" spans="1:18" x14ac:dyDescent="0.25">
      <c r="A26" s="12"/>
      <c r="J26" s="5"/>
      <c r="L26" s="4"/>
      <c r="R26" s="5"/>
    </row>
    <row r="27" spans="1:18" x14ac:dyDescent="0.25">
      <c r="A27" s="12"/>
      <c r="J27" s="5"/>
      <c r="L27" s="4"/>
      <c r="R27" s="5"/>
    </row>
    <row r="28" spans="1:18" x14ac:dyDescent="0.25">
      <c r="A28" s="12"/>
      <c r="J28" s="5"/>
      <c r="L28" s="4"/>
      <c r="R28" s="5"/>
    </row>
    <row r="29" spans="1:18" x14ac:dyDescent="0.25">
      <c r="A29" s="12"/>
      <c r="J29" s="5"/>
      <c r="L29" s="4"/>
      <c r="R29" s="5"/>
    </row>
    <row r="30" spans="1:18" x14ac:dyDescent="0.25">
      <c r="A30" s="12" t="s">
        <v>13</v>
      </c>
      <c r="D30" t="s">
        <v>16</v>
      </c>
      <c r="H30">
        <v>3</v>
      </c>
      <c r="J30" s="5"/>
      <c r="L30" s="4"/>
      <c r="M30" t="s">
        <v>16</v>
      </c>
      <c r="R30" s="5"/>
    </row>
    <row r="31" spans="1:18" x14ac:dyDescent="0.25">
      <c r="A31" s="12" t="s">
        <v>17</v>
      </c>
      <c r="D31" t="s">
        <v>14</v>
      </c>
      <c r="J31" s="5"/>
      <c r="L31" s="4"/>
      <c r="M31" t="s">
        <v>14</v>
      </c>
      <c r="R31" s="5"/>
    </row>
    <row r="32" spans="1:18" x14ac:dyDescent="0.25">
      <c r="A32" s="12"/>
      <c r="D32" t="s">
        <v>15</v>
      </c>
      <c r="J32" s="5"/>
      <c r="L32" s="4"/>
      <c r="M32" t="s">
        <v>15</v>
      </c>
      <c r="R32" s="5"/>
    </row>
    <row r="33" spans="1:18" x14ac:dyDescent="0.25">
      <c r="A33" s="12"/>
      <c r="J33" s="5"/>
      <c r="L33" s="4"/>
      <c r="R33" s="5"/>
    </row>
    <row r="34" spans="1:18" x14ac:dyDescent="0.25">
      <c r="A34" s="12"/>
      <c r="J34" s="5"/>
      <c r="L34" s="4"/>
      <c r="R34" s="5"/>
    </row>
    <row r="35" spans="1:18" x14ac:dyDescent="0.25">
      <c r="A35" s="12" t="s">
        <v>19</v>
      </c>
      <c r="J35" s="5"/>
      <c r="L35" s="4"/>
      <c r="R35" s="5"/>
    </row>
    <row r="36" spans="1:18" ht="15.75" thickBot="1" x14ac:dyDescent="0.3">
      <c r="A36" s="13"/>
      <c r="B36" s="8"/>
      <c r="C36" s="8"/>
      <c r="D36" s="8"/>
      <c r="E36" s="8"/>
      <c r="F36" s="8"/>
      <c r="G36" s="8"/>
      <c r="H36" s="8"/>
      <c r="I36" s="8"/>
      <c r="J36" s="9"/>
      <c r="L36" s="7"/>
      <c r="M36" s="8"/>
      <c r="N36" s="8"/>
      <c r="O36" s="8"/>
      <c r="P36" s="8"/>
      <c r="Q36" s="8"/>
      <c r="R36" s="9"/>
    </row>
  </sheetData>
  <sortState xmlns:xlrd2="http://schemas.microsoft.com/office/spreadsheetml/2017/richdata2" ref="H3:H8">
    <sortCondition ref="H3:H8"/>
  </sortState>
  <dataValidations disablePrompts="1" count="2">
    <dataValidation type="list" allowBlank="1" showInputMessage="1" showErrorMessage="1" sqref="D3" xr:uid="{831D17D3-98C8-4801-8DD1-4B899689E0BD}">
      <formula1>$H$3:$H$8</formula1>
    </dataValidation>
    <dataValidation type="date" allowBlank="1" showInputMessage="1" showErrorMessage="1" promptTitle="Enter a date " prompt="Valid range is 1 Jan 23 to 31 Dec 23" sqref="D5" xr:uid="{0B64A43E-5EDF-4DD1-BF81-275A6F0AE696}">
      <formula1>44927</formula1>
      <formula2>45291</formula2>
    </dataValidation>
  </dataValidations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36" r:id="rId3" name="ScrollBar1">
          <controlPr defaultSize="0" autoLine="0" r:id="rId4">
            <anchor moveWithCells="1">
              <from>
                <xdr:col>12</xdr:col>
                <xdr:colOff>0</xdr:colOff>
                <xdr:row>12</xdr:row>
                <xdr:rowOff>0</xdr:rowOff>
              </from>
              <to>
                <xdr:col>15</xdr:col>
                <xdr:colOff>419100</xdr:colOff>
                <xdr:row>13</xdr:row>
                <xdr:rowOff>19050</xdr:rowOff>
              </to>
            </anchor>
          </controlPr>
        </control>
      </mc:Choice>
      <mc:Fallback>
        <control shapeId="1036" r:id="rId3" name="ScrollBar1"/>
      </mc:Fallback>
    </mc:AlternateContent>
    <mc:AlternateContent xmlns:mc="http://schemas.openxmlformats.org/markup-compatibility/2006">
      <mc:Choice Requires="x14">
        <control shapeId="1037" r:id="rId5" name="SpinButton1">
          <controlPr defaultSize="0" autoLine="0" r:id="rId6">
            <anchor moveWithCells="1">
              <from>
                <xdr:col>12</xdr:col>
                <xdr:colOff>9525</xdr:colOff>
                <xdr:row>14</xdr:row>
                <xdr:rowOff>9525</xdr:rowOff>
              </from>
              <to>
                <xdr:col>12</xdr:col>
                <xdr:colOff>400050</xdr:colOff>
                <xdr:row>16</xdr:row>
                <xdr:rowOff>104775</xdr:rowOff>
              </to>
            </anchor>
          </controlPr>
        </control>
      </mc:Choice>
      <mc:Fallback>
        <control shapeId="1037" r:id="rId5" name="SpinButton1"/>
      </mc:Fallback>
    </mc:AlternateContent>
    <mc:AlternateContent xmlns:mc="http://schemas.openxmlformats.org/markup-compatibility/2006">
      <mc:Choice Requires="x14">
        <control shapeId="1038" r:id="rId7" name="CheckBox1">
          <controlPr defaultSize="0" autoLine="0" r:id="rId8">
            <anchor moveWithCells="1">
              <from>
                <xdr:col>12</xdr:col>
                <xdr:colOff>19050</xdr:colOff>
                <xdr:row>18</xdr:row>
                <xdr:rowOff>0</xdr:rowOff>
              </from>
              <to>
                <xdr:col>12</xdr:col>
                <xdr:colOff>276225</xdr:colOff>
                <xdr:row>19</xdr:row>
                <xdr:rowOff>38100</xdr:rowOff>
              </to>
            </anchor>
          </controlPr>
        </control>
      </mc:Choice>
      <mc:Fallback>
        <control shapeId="1038" r:id="rId7" name="CheckBox1"/>
      </mc:Fallback>
    </mc:AlternateContent>
    <mc:AlternateContent xmlns:mc="http://schemas.openxmlformats.org/markup-compatibility/2006">
      <mc:Choice Requires="x14">
        <control shapeId="1039" r:id="rId9" name="ComboBox1">
          <controlPr defaultSize="0" autoLine="0" autoPict="0" r:id="rId10">
            <anchor moveWithCells="1">
              <from>
                <xdr:col>12</xdr:col>
                <xdr:colOff>0</xdr:colOff>
                <xdr:row>21</xdr:row>
                <xdr:rowOff>9525</xdr:rowOff>
              </from>
              <to>
                <xdr:col>14</xdr:col>
                <xdr:colOff>600075</xdr:colOff>
                <xdr:row>22</xdr:row>
                <xdr:rowOff>85725</xdr:rowOff>
              </to>
            </anchor>
          </controlPr>
        </control>
      </mc:Choice>
      <mc:Fallback>
        <control shapeId="1039" r:id="rId9" name="ComboBox1"/>
      </mc:Fallback>
    </mc:AlternateContent>
    <mc:AlternateContent xmlns:mc="http://schemas.openxmlformats.org/markup-compatibility/2006">
      <mc:Choice Requires="x14">
        <control shapeId="1040" r:id="rId11" name="ListBox1">
          <controlPr defaultSize="0" autoLine="0" r:id="rId12">
            <anchor moveWithCells="1">
              <from>
                <xdr:col>12</xdr:col>
                <xdr:colOff>0</xdr:colOff>
                <xdr:row>24</xdr:row>
                <xdr:rowOff>0</xdr:rowOff>
              </from>
              <to>
                <xdr:col>15</xdr:col>
                <xdr:colOff>323850</xdr:colOff>
                <xdr:row>27</xdr:row>
                <xdr:rowOff>95250</xdr:rowOff>
              </to>
            </anchor>
          </controlPr>
        </control>
      </mc:Choice>
      <mc:Fallback>
        <control shapeId="1040" r:id="rId11" name="ListBox1"/>
      </mc:Fallback>
    </mc:AlternateContent>
    <mc:AlternateContent xmlns:mc="http://schemas.openxmlformats.org/markup-compatibility/2006">
      <mc:Choice Requires="x14">
        <control shapeId="1041" r:id="rId13" name="OptionButton1">
          <controlPr defaultSize="0" autoLine="0" r:id="rId14">
            <anchor moveWithCells="1">
              <from>
                <xdr:col>13</xdr:col>
                <xdr:colOff>76200</xdr:colOff>
                <xdr:row>29</xdr:row>
                <xdr:rowOff>38100</xdr:rowOff>
              </from>
              <to>
                <xdr:col>14</xdr:col>
                <xdr:colOff>38100</xdr:colOff>
                <xdr:row>30</xdr:row>
                <xdr:rowOff>19050</xdr:rowOff>
              </to>
            </anchor>
          </controlPr>
        </control>
      </mc:Choice>
      <mc:Fallback>
        <control shapeId="1041" r:id="rId13" name="OptionButton1"/>
      </mc:Fallback>
    </mc:AlternateContent>
    <mc:AlternateContent xmlns:mc="http://schemas.openxmlformats.org/markup-compatibility/2006">
      <mc:Choice Requires="x14">
        <control shapeId="1042" r:id="rId15" name="OptionButton2">
          <controlPr defaultSize="0" autoLine="0" r:id="rId16">
            <anchor moveWithCells="1">
              <from>
                <xdr:col>13</xdr:col>
                <xdr:colOff>76200</xdr:colOff>
                <xdr:row>30</xdr:row>
                <xdr:rowOff>38100</xdr:rowOff>
              </from>
              <to>
                <xdr:col>14</xdr:col>
                <xdr:colOff>38100</xdr:colOff>
                <xdr:row>31</xdr:row>
                <xdr:rowOff>19050</xdr:rowOff>
              </to>
            </anchor>
          </controlPr>
        </control>
      </mc:Choice>
      <mc:Fallback>
        <control shapeId="1042" r:id="rId15" name="OptionButton2"/>
      </mc:Fallback>
    </mc:AlternateContent>
    <mc:AlternateContent xmlns:mc="http://schemas.openxmlformats.org/markup-compatibility/2006">
      <mc:Choice Requires="x14">
        <control shapeId="1043" r:id="rId17" name="OptionButton3">
          <controlPr defaultSize="0" autoLine="0" r:id="rId16">
            <anchor moveWithCells="1">
              <from>
                <xdr:col>13</xdr:col>
                <xdr:colOff>76200</xdr:colOff>
                <xdr:row>31</xdr:row>
                <xdr:rowOff>28575</xdr:rowOff>
              </from>
              <to>
                <xdr:col>14</xdr:col>
                <xdr:colOff>38100</xdr:colOff>
                <xdr:row>32</xdr:row>
                <xdr:rowOff>9525</xdr:rowOff>
              </to>
            </anchor>
          </controlPr>
        </control>
      </mc:Choice>
      <mc:Fallback>
        <control shapeId="1043" r:id="rId17" name="OptionButton3"/>
      </mc:Fallback>
    </mc:AlternateContent>
    <mc:AlternateContent xmlns:mc="http://schemas.openxmlformats.org/markup-compatibility/2006">
      <mc:Choice Requires="x14">
        <control shapeId="1044" r:id="rId18" name="CommandButton1">
          <controlPr defaultSize="0" autoLine="0" autoPict="0" r:id="rId19">
            <anchor moveWithCells="1">
              <from>
                <xdr:col>12</xdr:col>
                <xdr:colOff>9525</xdr:colOff>
                <xdr:row>34</xdr:row>
                <xdr:rowOff>19050</xdr:rowOff>
              </from>
              <to>
                <xdr:col>14</xdr:col>
                <xdr:colOff>28575</xdr:colOff>
                <xdr:row>35</xdr:row>
                <xdr:rowOff>114300</xdr:rowOff>
              </to>
            </anchor>
          </controlPr>
        </control>
      </mc:Choice>
      <mc:Fallback>
        <control shapeId="1044" r:id="rId18" name="CommandButton1"/>
      </mc:Fallback>
    </mc:AlternateContent>
    <mc:AlternateContent xmlns:mc="http://schemas.openxmlformats.org/markup-compatibility/2006">
      <mc:Choice Requires="x14">
        <control shapeId="1026" r:id="rId20" name="Scroll Bar 2">
          <controlPr defaultSize="0" autoPict="0">
            <anchor moveWithCells="1">
              <from>
                <xdr:col>2</xdr:col>
                <xdr:colOff>590550</xdr:colOff>
                <xdr:row>11</xdr:row>
                <xdr:rowOff>171450</xdr:rowOff>
              </from>
              <to>
                <xdr:col>6</xdr:col>
                <xdr:colOff>0</xdr:colOff>
                <xdr:row>13</xdr:row>
                <xdr:rowOff>19050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27" r:id="rId21" name="Spinner 3">
          <controlPr defaultSize="0" autoPict="0">
            <anchor moveWithCells="1" sizeWithCells="1">
              <from>
                <xdr:col>3</xdr:col>
                <xdr:colOff>9525</xdr:colOff>
                <xdr:row>14</xdr:row>
                <xdr:rowOff>38100</xdr:rowOff>
              </from>
              <to>
                <xdr:col>3</xdr:col>
                <xdr:colOff>352425</xdr:colOff>
                <xdr:row>17</xdr:row>
                <xdr:rowOff>19050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28" r:id="rId22" name="Check Box 4">
          <controlPr defaultSize="0" autoFill="0" autoLine="0" autoPict="0">
            <anchor moveWithCells="1">
              <from>
                <xdr:col>3</xdr:col>
                <xdr:colOff>0</xdr:colOff>
                <xdr:row>17</xdr:row>
                <xdr:rowOff>180975</xdr:rowOff>
              </from>
              <to>
                <xdr:col>3</xdr:col>
                <xdr:colOff>561975</xdr:colOff>
                <xdr:row>19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29" r:id="rId23" name="Drop Down 5">
          <controlPr defaultSize="0" autoLine="0" autoPict="0">
            <anchor moveWithCells="1">
              <from>
                <xdr:col>3</xdr:col>
                <xdr:colOff>0</xdr:colOff>
                <xdr:row>21</xdr:row>
                <xdr:rowOff>0</xdr:rowOff>
              </from>
              <to>
                <xdr:col>4</xdr:col>
                <xdr:colOff>581025</xdr:colOff>
                <xdr:row>22</xdr:row>
                <xdr:rowOff>9525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30" r:id="rId24" name="Option Button 6">
          <controlPr defaultSize="0" autoFill="0" autoLine="0" autoPict="0">
            <anchor moveWithCells="1">
              <from>
                <xdr:col>4</xdr:col>
                <xdr:colOff>19050</xdr:colOff>
                <xdr:row>29</xdr:row>
                <xdr:rowOff>0</xdr:rowOff>
              </from>
              <to>
                <xdr:col>4</xdr:col>
                <xdr:colOff>438150</xdr:colOff>
                <xdr:row>30</xdr:row>
                <xdr:rowOff>28575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31" r:id="rId25" name="Option Button 7">
          <controlPr defaultSize="0" autoFill="0" autoLine="0" autoPict="0">
            <anchor moveWithCells="1">
              <from>
                <xdr:col>4</xdr:col>
                <xdr:colOff>19050</xdr:colOff>
                <xdr:row>29</xdr:row>
                <xdr:rowOff>171450</xdr:rowOff>
              </from>
              <to>
                <xdr:col>4</xdr:col>
                <xdr:colOff>438150</xdr:colOff>
                <xdr:row>31</xdr:row>
                <xdr:rowOff>9525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32" r:id="rId26" name="Option Button 8">
          <controlPr defaultSize="0" autoFill="0" autoLine="0" autoPict="0">
            <anchor moveWithCells="1">
              <from>
                <xdr:col>4</xdr:col>
                <xdr:colOff>19050</xdr:colOff>
                <xdr:row>30</xdr:row>
                <xdr:rowOff>161925</xdr:rowOff>
              </from>
              <to>
                <xdr:col>4</xdr:col>
                <xdr:colOff>438150</xdr:colOff>
                <xdr:row>32</xdr:row>
                <xdr:rowOff>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33" r:id="rId27" name="Group Box 9">
          <controlPr defaultSize="0" autoFill="0" autoPict="0">
            <anchor moveWithCells="1">
              <from>
                <xdr:col>2</xdr:col>
                <xdr:colOff>533400</xdr:colOff>
                <xdr:row>28</xdr:row>
                <xdr:rowOff>76200</xdr:rowOff>
              </from>
              <to>
                <xdr:col>4</xdr:col>
                <xdr:colOff>495300</xdr:colOff>
                <xdr:row>32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34" r:id="rId28" name="List Box 10">
          <controlPr defaultSize="0" autoLine="0" autoPict="0">
            <anchor moveWithCells="1">
              <from>
                <xdr:col>2</xdr:col>
                <xdr:colOff>600075</xdr:colOff>
                <xdr:row>23</xdr:row>
                <xdr:rowOff>152400</xdr:rowOff>
              </from>
              <to>
                <xdr:col>5</xdr:col>
                <xdr:colOff>190500</xdr:colOff>
                <xdr:row>26</xdr:row>
                <xdr:rowOff>133350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35" r:id="rId29" name="Button 11">
          <controlPr defaultSize="0" print="0" autoFill="0" autoPict="0">
            <anchor moveWithCells="1" sizeWithCells="1">
              <from>
                <xdr:col>2</xdr:col>
                <xdr:colOff>590550</xdr:colOff>
                <xdr:row>33</xdr:row>
                <xdr:rowOff>171450</xdr:rowOff>
              </from>
              <to>
                <xdr:col>4</xdr:col>
                <xdr:colOff>19050</xdr:colOff>
                <xdr:row>35</xdr:row>
                <xdr:rowOff>28575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F43B4-6321-4EA7-AC61-9EDE7F316901}">
  <sheetPr codeName="Sheet2"/>
  <dimension ref="A1:K15"/>
  <sheetViews>
    <sheetView workbookViewId="0">
      <selection activeCell="N8" sqref="N8"/>
    </sheetView>
  </sheetViews>
  <sheetFormatPr defaultRowHeight="15" x14ac:dyDescent="0.25"/>
  <cols>
    <col min="6" max="6" width="10.7109375" bestFit="1" customWidth="1"/>
  </cols>
  <sheetData>
    <row r="1" spans="1:11" ht="21" x14ac:dyDescent="0.35">
      <c r="A1" s="11" t="s">
        <v>0</v>
      </c>
    </row>
    <row r="3" spans="1:11" x14ac:dyDescent="0.25">
      <c r="H3" t="s">
        <v>2</v>
      </c>
    </row>
    <row r="4" spans="1:11" x14ac:dyDescent="0.25">
      <c r="A4" s="14" t="s">
        <v>22</v>
      </c>
      <c r="H4" t="s">
        <v>3</v>
      </c>
    </row>
    <row r="5" spans="1:11" x14ac:dyDescent="0.25">
      <c r="A5" s="14"/>
      <c r="H5" t="s">
        <v>5</v>
      </c>
    </row>
    <row r="6" spans="1:11" x14ac:dyDescent="0.25">
      <c r="A6" s="14"/>
      <c r="H6" t="s">
        <v>21</v>
      </c>
    </row>
    <row r="7" spans="1:11" x14ac:dyDescent="0.25">
      <c r="A7" s="14"/>
      <c r="H7" t="s">
        <v>4</v>
      </c>
    </row>
    <row r="8" spans="1:11" x14ac:dyDescent="0.25">
      <c r="A8" s="14"/>
      <c r="H8" t="s">
        <v>6</v>
      </c>
    </row>
    <row r="9" spans="1:11" x14ac:dyDescent="0.25">
      <c r="A9" s="14"/>
    </row>
    <row r="10" spans="1:11" x14ac:dyDescent="0.25">
      <c r="A10" s="14"/>
    </row>
    <row r="11" spans="1:11" x14ac:dyDescent="0.25">
      <c r="A11" s="14"/>
    </row>
    <row r="12" spans="1:11" x14ac:dyDescent="0.25">
      <c r="A12" s="14"/>
    </row>
    <row r="13" spans="1:11" x14ac:dyDescent="0.25">
      <c r="A13" s="14"/>
    </row>
    <row r="14" spans="1:11" x14ac:dyDescent="0.25">
      <c r="A14" s="14" t="s">
        <v>23</v>
      </c>
      <c r="F14" s="15">
        <v>45261</v>
      </c>
      <c r="H14" t="s">
        <v>24</v>
      </c>
      <c r="I14" t="s">
        <v>25</v>
      </c>
      <c r="K14" t="s">
        <v>27</v>
      </c>
    </row>
    <row r="15" spans="1:11" x14ac:dyDescent="0.25">
      <c r="F15" s="15">
        <v>45291</v>
      </c>
      <c r="I15" t="s">
        <v>26</v>
      </c>
    </row>
  </sheetData>
  <dataConsolidate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3BB91-CB67-4574-AE37-2AFA087A7A00}">
  <sheetPr codeName="Sheet3"/>
  <dimension ref="A1:S33"/>
  <sheetViews>
    <sheetView workbookViewId="0"/>
  </sheetViews>
  <sheetFormatPr defaultRowHeight="15" x14ac:dyDescent="0.25"/>
  <cols>
    <col min="1" max="1" width="11.7109375" customWidth="1"/>
  </cols>
  <sheetData>
    <row r="1" spans="1:19" ht="21" x14ac:dyDescent="0.35">
      <c r="A1" s="21" t="s">
        <v>28</v>
      </c>
      <c r="Q1" s="21" t="s">
        <v>32</v>
      </c>
    </row>
    <row r="3" spans="1:19" ht="15.75" thickBot="1" x14ac:dyDescent="0.3">
      <c r="E3" cm="1">
        <f t="array" ref="E3:O3">_xlfn.SEQUENCE(1,11,0,1)</f>
        <v>0</v>
      </c>
      <c r="F3">
        <v>1</v>
      </c>
      <c r="G3">
        <v>2</v>
      </c>
      <c r="H3">
        <v>3</v>
      </c>
      <c r="I3">
        <v>4</v>
      </c>
      <c r="J3">
        <v>5</v>
      </c>
      <c r="K3">
        <v>6</v>
      </c>
      <c r="L3">
        <v>7</v>
      </c>
      <c r="M3">
        <v>8</v>
      </c>
      <c r="N3">
        <v>9</v>
      </c>
      <c r="O3">
        <v>10</v>
      </c>
      <c r="Q3" t="s">
        <v>36</v>
      </c>
      <c r="S3">
        <v>1000</v>
      </c>
    </row>
    <row r="4" spans="1:19" ht="15.75" thickBot="1" x14ac:dyDescent="0.3">
      <c r="A4" t="s">
        <v>35</v>
      </c>
      <c r="B4" t="s">
        <v>30</v>
      </c>
      <c r="C4" s="19">
        <v>1000</v>
      </c>
      <c r="Q4" t="s">
        <v>33</v>
      </c>
      <c r="S4" s="16">
        <v>0.6</v>
      </c>
    </row>
    <row r="5" spans="1:19" ht="15.75" thickBot="1" x14ac:dyDescent="0.3">
      <c r="B5" t="s">
        <v>29</v>
      </c>
      <c r="C5" s="18">
        <f>C33/100</f>
        <v>0.6</v>
      </c>
    </row>
    <row r="6" spans="1:19" x14ac:dyDescent="0.25">
      <c r="B6" t="s">
        <v>31</v>
      </c>
      <c r="E6" s="20">
        <f t="shared" ref="E6:O6" si="0">E7*$C$5*($C$4-E7)/$C$4</f>
        <v>54</v>
      </c>
      <c r="F6" s="20">
        <f t="shared" si="0"/>
        <v>78.170400000000001</v>
      </c>
      <c r="G6" s="20">
        <f t="shared" si="0"/>
        <v>106.96038321830399</v>
      </c>
      <c r="H6" s="20">
        <f t="shared" si="0"/>
        <v>134.47265705522622</v>
      </c>
      <c r="I6" s="20">
        <f t="shared" si="0"/>
        <v>149.58193298076412</v>
      </c>
      <c r="J6" s="20">
        <f t="shared" si="0"/>
        <v>140.89521828972013</v>
      </c>
      <c r="K6" s="20">
        <f t="shared" si="0"/>
        <v>108.15686470185805</v>
      </c>
      <c r="L6" s="20">
        <f t="shared" si="0"/>
        <v>66.863565700561338</v>
      </c>
      <c r="M6" s="20">
        <f t="shared" si="0"/>
        <v>34.314175515358492</v>
      </c>
      <c r="N6" s="20">
        <f t="shared" si="0"/>
        <v>15.52683048732737</v>
      </c>
      <c r="O6" s="20">
        <f t="shared" si="0"/>
        <v>6.5614159830013969</v>
      </c>
      <c r="Q6" t="s">
        <v>37</v>
      </c>
    </row>
    <row r="7" spans="1:19" x14ac:dyDescent="0.25">
      <c r="B7" t="s">
        <v>34</v>
      </c>
      <c r="D7" s="16"/>
      <c r="E7" s="20">
        <v>100</v>
      </c>
      <c r="F7" s="20">
        <f>E7+E6</f>
        <v>154</v>
      </c>
      <c r="G7" s="20">
        <f t="shared" ref="G7:O7" si="1">F7+F6</f>
        <v>232.1704</v>
      </c>
      <c r="H7" s="20">
        <f t="shared" si="1"/>
        <v>339.13078321830397</v>
      </c>
      <c r="I7" s="20">
        <f t="shared" si="1"/>
        <v>473.60344027353017</v>
      </c>
      <c r="J7" s="20">
        <f t="shared" si="1"/>
        <v>623.18537325429429</v>
      </c>
      <c r="K7" s="20">
        <f t="shared" si="1"/>
        <v>764.0805915440144</v>
      </c>
      <c r="L7" s="20">
        <f t="shared" si="1"/>
        <v>872.23745624587241</v>
      </c>
      <c r="M7" s="20">
        <f t="shared" si="1"/>
        <v>939.10102194643378</v>
      </c>
      <c r="N7" s="20">
        <f t="shared" si="1"/>
        <v>973.41519746179222</v>
      </c>
      <c r="O7" s="20">
        <f t="shared" si="1"/>
        <v>988.94202794911962</v>
      </c>
    </row>
    <row r="8" spans="1:19" x14ac:dyDescent="0.25">
      <c r="Q8" t="s">
        <v>38</v>
      </c>
    </row>
    <row r="10" spans="1:19" ht="21" x14ac:dyDescent="0.35">
      <c r="E10" s="21" t="s">
        <v>35</v>
      </c>
    </row>
    <row r="33" spans="3:3" x14ac:dyDescent="0.25">
      <c r="C33">
        <v>60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Scroll Bar 1">
              <controlPr defaultSize="0" autoPict="0">
                <anchor moveWithCells="1">
                  <from>
                    <xdr:col>4</xdr:col>
                    <xdr:colOff>38100</xdr:colOff>
                    <xdr:row>31</xdr:row>
                    <xdr:rowOff>171450</xdr:rowOff>
                  </from>
                  <to>
                    <xdr:col>14</xdr:col>
                    <xdr:colOff>476250</xdr:colOff>
                    <xdr:row>33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2CB8F-81F4-444D-A5A8-9C950A8C6153}">
  <sheetPr codeName="Sheet4"/>
  <dimension ref="A1:L13"/>
  <sheetViews>
    <sheetView workbookViewId="0"/>
  </sheetViews>
  <sheetFormatPr defaultRowHeight="15" x14ac:dyDescent="0.25"/>
  <sheetData>
    <row r="1" spans="1:12" ht="21" x14ac:dyDescent="0.35">
      <c r="A1" s="21" t="s">
        <v>39</v>
      </c>
    </row>
    <row r="3" spans="1:12" x14ac:dyDescent="0.25">
      <c r="A3" t="s">
        <v>45</v>
      </c>
      <c r="G3">
        <v>4</v>
      </c>
      <c r="L3" t="s">
        <v>2</v>
      </c>
    </row>
    <row r="4" spans="1:12" x14ac:dyDescent="0.25">
      <c r="L4" t="s">
        <v>43</v>
      </c>
    </row>
    <row r="5" spans="1:12" x14ac:dyDescent="0.25">
      <c r="L5" t="s">
        <v>3</v>
      </c>
    </row>
    <row r="6" spans="1:12" x14ac:dyDescent="0.25">
      <c r="L6" t="s">
        <v>42</v>
      </c>
    </row>
    <row r="7" spans="1:12" x14ac:dyDescent="0.25">
      <c r="A7" t="s">
        <v>18</v>
      </c>
      <c r="G7">
        <v>5</v>
      </c>
      <c r="L7" t="s">
        <v>5</v>
      </c>
    </row>
    <row r="8" spans="1:12" x14ac:dyDescent="0.25">
      <c r="L8" t="s">
        <v>40</v>
      </c>
    </row>
    <row r="9" spans="1:12" x14ac:dyDescent="0.25">
      <c r="L9" t="s">
        <v>41</v>
      </c>
    </row>
    <row r="10" spans="1:12" x14ac:dyDescent="0.25">
      <c r="L10" t="s">
        <v>21</v>
      </c>
    </row>
    <row r="11" spans="1:12" x14ac:dyDescent="0.25">
      <c r="L11" t="s">
        <v>4</v>
      </c>
    </row>
    <row r="12" spans="1:12" x14ac:dyDescent="0.25">
      <c r="L12" t="s">
        <v>6</v>
      </c>
    </row>
    <row r="13" spans="1:12" x14ac:dyDescent="0.25">
      <c r="L13" t="s">
        <v>44</v>
      </c>
    </row>
  </sheetData>
  <sortState xmlns:xlrd2="http://schemas.microsoft.com/office/spreadsheetml/2017/richdata2" ref="L3:L13">
    <sortCondition ref="L13"/>
  </sortState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Drop Down 1">
              <controlPr defaultSize="0" autoLine="0" autoPict="0">
                <anchor moveWithCells="1">
                  <from>
                    <xdr:col>2</xdr:col>
                    <xdr:colOff>0</xdr:colOff>
                    <xdr:row>2</xdr:row>
                    <xdr:rowOff>0</xdr:rowOff>
                  </from>
                  <to>
                    <xdr:col>4</xdr:col>
                    <xdr:colOff>561975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List Box 2">
              <controlPr defaultSize="0" autoLine="0" autoPict="0">
                <anchor moveWithCells="1">
                  <from>
                    <xdr:col>2</xdr:col>
                    <xdr:colOff>19050</xdr:colOff>
                    <xdr:row>6</xdr:row>
                    <xdr:rowOff>38100</xdr:rowOff>
                  </from>
                  <to>
                    <xdr:col>4</xdr:col>
                    <xdr:colOff>581025</xdr:colOff>
                    <xdr:row>13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2E5EF-6FD5-4EAA-9774-0C763EC87BD3}">
  <sheetPr codeName="Sheet5"/>
  <dimension ref="A1:M90"/>
  <sheetViews>
    <sheetView workbookViewId="0"/>
  </sheetViews>
  <sheetFormatPr defaultRowHeight="15" x14ac:dyDescent="0.25"/>
  <cols>
    <col min="2" max="2" width="14.85546875" bestFit="1" customWidth="1"/>
    <col min="3" max="3" width="10.5703125" bestFit="1" customWidth="1"/>
    <col min="5" max="5" width="12.28515625" customWidth="1"/>
    <col min="8" max="13" width="13.140625" customWidth="1"/>
  </cols>
  <sheetData>
    <row r="1" spans="1:13" ht="21" x14ac:dyDescent="0.35">
      <c r="A1" s="21" t="s">
        <v>10</v>
      </c>
    </row>
    <row r="4" spans="1:13" x14ac:dyDescent="0.25">
      <c r="A4" t="s">
        <v>46</v>
      </c>
    </row>
    <row r="5" spans="1:13" s="24" customFormat="1" x14ac:dyDescent="0.25">
      <c r="H5" s="25" t="s">
        <v>50</v>
      </c>
      <c r="I5" s="25" t="s">
        <v>54</v>
      </c>
      <c r="J5" s="25" t="s">
        <v>51</v>
      </c>
      <c r="K5" s="25" t="s">
        <v>52</v>
      </c>
      <c r="L5" s="25" t="s">
        <v>50</v>
      </c>
      <c r="M5" s="25" t="s">
        <v>53</v>
      </c>
    </row>
    <row r="6" spans="1:13" x14ac:dyDescent="0.25">
      <c r="B6" t="s">
        <v>48</v>
      </c>
      <c r="C6" s="26">
        <v>10000</v>
      </c>
      <c r="H6" cm="1">
        <f t="array" ref="H6:H17">_xlfn.SEQUENCE(C9,1,1,1)</f>
        <v>1</v>
      </c>
      <c r="I6" s="20">
        <f>C6</f>
        <v>10000</v>
      </c>
      <c r="J6" s="20">
        <f>IF(H6&gt;0,I6*$C$7,"")</f>
        <v>200</v>
      </c>
      <c r="K6" s="20">
        <f>IF(H6&gt;0,L6-J6,"")</f>
        <v>745.59596622951472</v>
      </c>
      <c r="L6" s="20">
        <f>IF(H6&gt;0,$C$12,"")</f>
        <v>945.59596622951472</v>
      </c>
      <c r="M6" s="20">
        <f>IF(H6&gt;0,I6+J6-L6,"")</f>
        <v>9254.4040337704846</v>
      </c>
    </row>
    <row r="7" spans="1:13" x14ac:dyDescent="0.25">
      <c r="B7" t="s">
        <v>55</v>
      </c>
      <c r="C7" s="17">
        <v>0.02</v>
      </c>
      <c r="H7">
        <v>2</v>
      </c>
      <c r="I7" s="20">
        <f>IF(H7&gt;0,M6,"")</f>
        <v>9254.4040337704846</v>
      </c>
      <c r="J7" s="20">
        <f t="shared" ref="J7:J42" si="0">IF(H7&gt;0,I7*$C$7,"")</f>
        <v>185.08808067540969</v>
      </c>
      <c r="K7" s="20">
        <f>IF(H7&gt;0,L7-J7,"")</f>
        <v>760.50788555410509</v>
      </c>
      <c r="L7" s="20">
        <f>IF(H7&gt;0,$C$12,"")</f>
        <v>945.59596622951472</v>
      </c>
      <c r="M7" s="20">
        <f>IF(H7&gt;0,I7+J7-L7,"")</f>
        <v>8493.8961482163795</v>
      </c>
    </row>
    <row r="8" spans="1:13" x14ac:dyDescent="0.25">
      <c r="C8" s="16"/>
      <c r="H8">
        <v>3</v>
      </c>
      <c r="I8" s="20">
        <f t="shared" ref="I8:I10" si="1">IF(H8&gt;0,M7,"")</f>
        <v>8493.8961482163795</v>
      </c>
      <c r="J8" s="20">
        <f t="shared" ref="J8:J10" si="2">IF(H8&gt;0,I8*$C$7,"")</f>
        <v>169.87792296432758</v>
      </c>
      <c r="K8" s="20">
        <f t="shared" ref="K8:K10" si="3">IF(H8&gt;0,L8-J8,"")</f>
        <v>775.71804326518713</v>
      </c>
      <c r="L8" s="20">
        <f t="shared" ref="L8:L10" si="4">IF(H8&gt;0,$C$12,"")</f>
        <v>945.59596622951472</v>
      </c>
      <c r="M8" s="20">
        <f t="shared" ref="M8:M10" si="5">IF(H8&gt;0,I8+J8-L8,"")</f>
        <v>7718.1781049511928</v>
      </c>
    </row>
    <row r="9" spans="1:13" x14ac:dyDescent="0.25">
      <c r="B9" t="s">
        <v>49</v>
      </c>
      <c r="C9">
        <v>12</v>
      </c>
      <c r="E9" t="s">
        <v>49</v>
      </c>
      <c r="H9">
        <v>4</v>
      </c>
      <c r="I9" s="20">
        <f t="shared" si="1"/>
        <v>7718.1781049511928</v>
      </c>
      <c r="J9" s="20">
        <f t="shared" si="2"/>
        <v>154.36356209902385</v>
      </c>
      <c r="K9" s="20">
        <f t="shared" si="3"/>
        <v>791.23240413049086</v>
      </c>
      <c r="L9" s="20">
        <f t="shared" si="4"/>
        <v>945.59596622951472</v>
      </c>
      <c r="M9" s="20">
        <f t="shared" si="5"/>
        <v>6926.9457008207019</v>
      </c>
    </row>
    <row r="10" spans="1:13" x14ac:dyDescent="0.25">
      <c r="H10">
        <v>5</v>
      </c>
      <c r="I10" s="20">
        <f t="shared" si="1"/>
        <v>6926.9457008207019</v>
      </c>
      <c r="J10" s="20">
        <f t="shared" si="2"/>
        <v>138.53891401641405</v>
      </c>
      <c r="K10" s="20">
        <f t="shared" si="3"/>
        <v>807.05705221310063</v>
      </c>
      <c r="L10" s="20">
        <f t="shared" si="4"/>
        <v>945.59596622951472</v>
      </c>
      <c r="M10" s="20">
        <f t="shared" si="5"/>
        <v>6119.8886486076017</v>
      </c>
    </row>
    <row r="11" spans="1:13" x14ac:dyDescent="0.25">
      <c r="H11">
        <v>6</v>
      </c>
      <c r="I11" s="20">
        <f t="shared" ref="I11:I42" si="6">IF(H11&gt;0,M10,"")</f>
        <v>6119.8886486076017</v>
      </c>
      <c r="J11" s="20">
        <f t="shared" si="0"/>
        <v>122.39777297215204</v>
      </c>
      <c r="K11" s="20">
        <f t="shared" ref="K11:K42" si="7">IF(H11&gt;0,L11-J11,"")</f>
        <v>823.19819325736262</v>
      </c>
      <c r="L11" s="20">
        <f t="shared" ref="L11:L42" si="8">IF(H11&gt;0,$C$12,"")</f>
        <v>945.59596622951472</v>
      </c>
      <c r="M11" s="20">
        <f t="shared" ref="M11:M42" si="9">IF(H11&gt;0,I11+J11-L11,"")</f>
        <v>5296.6904553502391</v>
      </c>
    </row>
    <row r="12" spans="1:13" x14ac:dyDescent="0.25">
      <c r="A12" t="s">
        <v>47</v>
      </c>
      <c r="C12" s="22">
        <f>-PMT(C7,C9,C6)</f>
        <v>945.59596622951472</v>
      </c>
      <c r="H12">
        <v>7</v>
      </c>
      <c r="I12" s="20">
        <f t="shared" si="6"/>
        <v>5296.6904553502391</v>
      </c>
      <c r="J12" s="20">
        <f t="shared" si="0"/>
        <v>105.93380910700478</v>
      </c>
      <c r="K12" s="20">
        <f t="shared" si="7"/>
        <v>839.66215712250994</v>
      </c>
      <c r="L12" s="20">
        <f t="shared" si="8"/>
        <v>945.59596622951472</v>
      </c>
      <c r="M12" s="20">
        <f t="shared" si="9"/>
        <v>4457.0282982277295</v>
      </c>
    </row>
    <row r="13" spans="1:13" x14ac:dyDescent="0.25">
      <c r="H13">
        <v>8</v>
      </c>
      <c r="I13" s="20">
        <f t="shared" si="6"/>
        <v>4457.0282982277295</v>
      </c>
      <c r="J13" s="20">
        <f t="shared" si="0"/>
        <v>89.140565964554597</v>
      </c>
      <c r="K13" s="20">
        <f t="shared" si="7"/>
        <v>856.45540026496008</v>
      </c>
      <c r="L13" s="20">
        <f t="shared" si="8"/>
        <v>945.59596622951472</v>
      </c>
      <c r="M13" s="20">
        <f t="shared" si="9"/>
        <v>3600.5728979627693</v>
      </c>
    </row>
    <row r="14" spans="1:13" x14ac:dyDescent="0.25">
      <c r="A14" t="s">
        <v>56</v>
      </c>
      <c r="B14" s="23"/>
      <c r="C14" s="23">
        <f>((1+C7)^12)-1</f>
        <v>0.26824179456254527</v>
      </c>
      <c r="H14">
        <v>9</v>
      </c>
      <c r="I14" s="20">
        <f t="shared" si="6"/>
        <v>3600.5728979627693</v>
      </c>
      <c r="J14" s="20">
        <f t="shared" si="0"/>
        <v>72.011457959255381</v>
      </c>
      <c r="K14" s="20">
        <f t="shared" si="7"/>
        <v>873.58450827025933</v>
      </c>
      <c r="L14" s="20">
        <f t="shared" si="8"/>
        <v>945.59596622951472</v>
      </c>
      <c r="M14" s="20">
        <f t="shared" si="9"/>
        <v>2726.9883896925103</v>
      </c>
    </row>
    <row r="15" spans="1:13" x14ac:dyDescent="0.25">
      <c r="H15">
        <v>10</v>
      </c>
      <c r="I15" s="20">
        <f t="shared" si="6"/>
        <v>2726.9883896925103</v>
      </c>
      <c r="J15" s="20">
        <f t="shared" si="0"/>
        <v>54.53976779385021</v>
      </c>
      <c r="K15" s="20">
        <f t="shared" si="7"/>
        <v>891.05619843566456</v>
      </c>
      <c r="L15" s="20">
        <f t="shared" si="8"/>
        <v>945.59596622951472</v>
      </c>
      <c r="M15" s="20">
        <f t="shared" si="9"/>
        <v>1835.932191256846</v>
      </c>
    </row>
    <row r="16" spans="1:13" x14ac:dyDescent="0.25">
      <c r="H16">
        <v>11</v>
      </c>
      <c r="I16" s="20">
        <f t="shared" si="6"/>
        <v>1835.932191256846</v>
      </c>
      <c r="J16" s="20">
        <f t="shared" si="0"/>
        <v>36.718643825136922</v>
      </c>
      <c r="K16" s="20">
        <f t="shared" si="7"/>
        <v>908.87732240437776</v>
      </c>
      <c r="L16" s="20">
        <f t="shared" si="8"/>
        <v>945.59596622951472</v>
      </c>
      <c r="M16" s="20">
        <f t="shared" si="9"/>
        <v>927.05486885246819</v>
      </c>
    </row>
    <row r="17" spans="8:13" x14ac:dyDescent="0.25">
      <c r="H17">
        <v>12</v>
      </c>
      <c r="I17" s="20">
        <f t="shared" si="6"/>
        <v>927.05486885246819</v>
      </c>
      <c r="J17" s="20">
        <f t="shared" si="0"/>
        <v>18.541097377049365</v>
      </c>
      <c r="K17" s="20">
        <f t="shared" si="7"/>
        <v>927.05486885246535</v>
      </c>
      <c r="L17" s="20">
        <f t="shared" si="8"/>
        <v>945.59596622951472</v>
      </c>
      <c r="M17" s="20">
        <f t="shared" si="9"/>
        <v>2.8421709430404007E-12</v>
      </c>
    </row>
    <row r="18" spans="8:13" x14ac:dyDescent="0.25">
      <c r="I18" s="20" t="str">
        <f t="shared" si="6"/>
        <v/>
      </c>
      <c r="J18" s="20" t="str">
        <f t="shared" si="0"/>
        <v/>
      </c>
      <c r="K18" s="20" t="str">
        <f t="shared" si="7"/>
        <v/>
      </c>
      <c r="L18" s="20" t="str">
        <f t="shared" si="8"/>
        <v/>
      </c>
      <c r="M18" s="20" t="str">
        <f t="shared" si="9"/>
        <v/>
      </c>
    </row>
    <row r="19" spans="8:13" x14ac:dyDescent="0.25">
      <c r="I19" s="20" t="str">
        <f t="shared" si="6"/>
        <v/>
      </c>
      <c r="J19" s="20" t="str">
        <f t="shared" si="0"/>
        <v/>
      </c>
      <c r="K19" s="20" t="str">
        <f t="shared" si="7"/>
        <v/>
      </c>
      <c r="L19" s="20" t="str">
        <f t="shared" si="8"/>
        <v/>
      </c>
      <c r="M19" s="20" t="str">
        <f t="shared" si="9"/>
        <v/>
      </c>
    </row>
    <row r="20" spans="8:13" x14ac:dyDescent="0.25">
      <c r="I20" s="20" t="str">
        <f t="shared" si="6"/>
        <v/>
      </c>
      <c r="J20" s="20" t="str">
        <f t="shared" si="0"/>
        <v/>
      </c>
      <c r="K20" s="20" t="str">
        <f t="shared" si="7"/>
        <v/>
      </c>
      <c r="L20" s="20" t="str">
        <f t="shared" si="8"/>
        <v/>
      </c>
      <c r="M20" s="20" t="str">
        <f t="shared" si="9"/>
        <v/>
      </c>
    </row>
    <row r="21" spans="8:13" x14ac:dyDescent="0.25">
      <c r="I21" s="20" t="str">
        <f t="shared" si="6"/>
        <v/>
      </c>
      <c r="J21" s="20" t="str">
        <f t="shared" si="0"/>
        <v/>
      </c>
      <c r="K21" s="20" t="str">
        <f t="shared" si="7"/>
        <v/>
      </c>
      <c r="L21" s="20" t="str">
        <f t="shared" si="8"/>
        <v/>
      </c>
      <c r="M21" s="20" t="str">
        <f t="shared" si="9"/>
        <v/>
      </c>
    </row>
    <row r="22" spans="8:13" x14ac:dyDescent="0.25">
      <c r="I22" s="20" t="str">
        <f t="shared" si="6"/>
        <v/>
      </c>
      <c r="J22" s="20" t="str">
        <f t="shared" si="0"/>
        <v/>
      </c>
      <c r="K22" s="20" t="str">
        <f t="shared" si="7"/>
        <v/>
      </c>
      <c r="L22" s="20" t="str">
        <f t="shared" si="8"/>
        <v/>
      </c>
      <c r="M22" s="20" t="str">
        <f t="shared" si="9"/>
        <v/>
      </c>
    </row>
    <row r="23" spans="8:13" x14ac:dyDescent="0.25">
      <c r="I23" s="20" t="str">
        <f t="shared" si="6"/>
        <v/>
      </c>
      <c r="J23" s="20" t="str">
        <f t="shared" si="0"/>
        <v/>
      </c>
      <c r="K23" s="20" t="str">
        <f t="shared" si="7"/>
        <v/>
      </c>
      <c r="L23" s="20" t="str">
        <f t="shared" si="8"/>
        <v/>
      </c>
      <c r="M23" s="20" t="str">
        <f t="shared" si="9"/>
        <v/>
      </c>
    </row>
    <row r="24" spans="8:13" x14ac:dyDescent="0.25">
      <c r="I24" s="20" t="str">
        <f t="shared" si="6"/>
        <v/>
      </c>
      <c r="J24" s="20" t="str">
        <f t="shared" si="0"/>
        <v/>
      </c>
      <c r="K24" s="20" t="str">
        <f t="shared" si="7"/>
        <v/>
      </c>
      <c r="L24" s="20" t="str">
        <f t="shared" si="8"/>
        <v/>
      </c>
      <c r="M24" s="20" t="str">
        <f t="shared" si="9"/>
        <v/>
      </c>
    </row>
    <row r="25" spans="8:13" x14ac:dyDescent="0.25">
      <c r="I25" s="20" t="str">
        <f t="shared" si="6"/>
        <v/>
      </c>
      <c r="J25" s="20" t="str">
        <f t="shared" si="0"/>
        <v/>
      </c>
      <c r="K25" s="20" t="str">
        <f t="shared" si="7"/>
        <v/>
      </c>
      <c r="L25" s="20" t="str">
        <f t="shared" si="8"/>
        <v/>
      </c>
      <c r="M25" s="20" t="str">
        <f t="shared" si="9"/>
        <v/>
      </c>
    </row>
    <row r="26" spans="8:13" x14ac:dyDescent="0.25">
      <c r="I26" s="20" t="str">
        <f t="shared" si="6"/>
        <v/>
      </c>
      <c r="J26" s="20" t="str">
        <f t="shared" si="0"/>
        <v/>
      </c>
      <c r="K26" s="20" t="str">
        <f t="shared" si="7"/>
        <v/>
      </c>
      <c r="L26" s="20" t="str">
        <f t="shared" si="8"/>
        <v/>
      </c>
      <c r="M26" s="20" t="str">
        <f t="shared" si="9"/>
        <v/>
      </c>
    </row>
    <row r="27" spans="8:13" x14ac:dyDescent="0.25">
      <c r="I27" s="20" t="str">
        <f t="shared" si="6"/>
        <v/>
      </c>
      <c r="J27" s="20" t="str">
        <f t="shared" si="0"/>
        <v/>
      </c>
      <c r="K27" s="20" t="str">
        <f t="shared" si="7"/>
        <v/>
      </c>
      <c r="L27" s="20" t="str">
        <f t="shared" si="8"/>
        <v/>
      </c>
      <c r="M27" s="20" t="str">
        <f t="shared" si="9"/>
        <v/>
      </c>
    </row>
    <row r="28" spans="8:13" x14ac:dyDescent="0.25">
      <c r="I28" s="20" t="str">
        <f t="shared" si="6"/>
        <v/>
      </c>
      <c r="J28" s="20" t="str">
        <f t="shared" si="0"/>
        <v/>
      </c>
      <c r="K28" s="20" t="str">
        <f t="shared" si="7"/>
        <v/>
      </c>
      <c r="L28" s="20" t="str">
        <f t="shared" si="8"/>
        <v/>
      </c>
      <c r="M28" s="20" t="str">
        <f t="shared" si="9"/>
        <v/>
      </c>
    </row>
    <row r="29" spans="8:13" x14ac:dyDescent="0.25">
      <c r="I29" s="20" t="str">
        <f t="shared" si="6"/>
        <v/>
      </c>
      <c r="J29" s="20" t="str">
        <f t="shared" si="0"/>
        <v/>
      </c>
      <c r="K29" s="20" t="str">
        <f t="shared" si="7"/>
        <v/>
      </c>
      <c r="L29" s="20" t="str">
        <f t="shared" si="8"/>
        <v/>
      </c>
      <c r="M29" s="20" t="str">
        <f t="shared" si="9"/>
        <v/>
      </c>
    </row>
    <row r="30" spans="8:13" x14ac:dyDescent="0.25">
      <c r="I30" s="20" t="str">
        <f t="shared" si="6"/>
        <v/>
      </c>
      <c r="J30" s="20" t="str">
        <f t="shared" si="0"/>
        <v/>
      </c>
      <c r="K30" s="20" t="str">
        <f t="shared" si="7"/>
        <v/>
      </c>
      <c r="L30" s="20" t="str">
        <f t="shared" si="8"/>
        <v/>
      </c>
      <c r="M30" s="20" t="str">
        <f t="shared" si="9"/>
        <v/>
      </c>
    </row>
    <row r="31" spans="8:13" x14ac:dyDescent="0.25">
      <c r="I31" s="20" t="str">
        <f t="shared" si="6"/>
        <v/>
      </c>
      <c r="J31" s="20" t="str">
        <f t="shared" si="0"/>
        <v/>
      </c>
      <c r="K31" s="20" t="str">
        <f t="shared" si="7"/>
        <v/>
      </c>
      <c r="L31" s="20" t="str">
        <f t="shared" si="8"/>
        <v/>
      </c>
      <c r="M31" s="20" t="str">
        <f t="shared" si="9"/>
        <v/>
      </c>
    </row>
    <row r="32" spans="8:13" x14ac:dyDescent="0.25">
      <c r="I32" s="20" t="str">
        <f t="shared" si="6"/>
        <v/>
      </c>
      <c r="J32" s="20" t="str">
        <f t="shared" si="0"/>
        <v/>
      </c>
      <c r="K32" s="20" t="str">
        <f t="shared" si="7"/>
        <v/>
      </c>
      <c r="L32" s="20" t="str">
        <f t="shared" si="8"/>
        <v/>
      </c>
      <c r="M32" s="20" t="str">
        <f t="shared" si="9"/>
        <v/>
      </c>
    </row>
    <row r="33" spans="9:13" x14ac:dyDescent="0.25">
      <c r="I33" s="20" t="str">
        <f t="shared" si="6"/>
        <v/>
      </c>
      <c r="J33" s="20" t="str">
        <f t="shared" si="0"/>
        <v/>
      </c>
      <c r="K33" s="20" t="str">
        <f t="shared" si="7"/>
        <v/>
      </c>
      <c r="L33" s="20" t="str">
        <f t="shared" si="8"/>
        <v/>
      </c>
      <c r="M33" s="20" t="str">
        <f t="shared" si="9"/>
        <v/>
      </c>
    </row>
    <row r="34" spans="9:13" x14ac:dyDescent="0.25">
      <c r="I34" s="20" t="str">
        <f t="shared" si="6"/>
        <v/>
      </c>
      <c r="J34" s="20" t="str">
        <f t="shared" si="0"/>
        <v/>
      </c>
      <c r="K34" s="20" t="str">
        <f t="shared" si="7"/>
        <v/>
      </c>
      <c r="L34" s="20" t="str">
        <f t="shared" si="8"/>
        <v/>
      </c>
      <c r="M34" s="20" t="str">
        <f t="shared" si="9"/>
        <v/>
      </c>
    </row>
    <row r="35" spans="9:13" x14ac:dyDescent="0.25">
      <c r="I35" s="20" t="str">
        <f t="shared" si="6"/>
        <v/>
      </c>
      <c r="J35" s="20" t="str">
        <f t="shared" si="0"/>
        <v/>
      </c>
      <c r="K35" s="20" t="str">
        <f t="shared" si="7"/>
        <v/>
      </c>
      <c r="L35" s="20" t="str">
        <f t="shared" si="8"/>
        <v/>
      </c>
      <c r="M35" s="20" t="str">
        <f t="shared" si="9"/>
        <v/>
      </c>
    </row>
    <row r="36" spans="9:13" x14ac:dyDescent="0.25">
      <c r="I36" s="20" t="str">
        <f t="shared" si="6"/>
        <v/>
      </c>
      <c r="J36" s="20" t="str">
        <f t="shared" si="0"/>
        <v/>
      </c>
      <c r="K36" s="20" t="str">
        <f t="shared" si="7"/>
        <v/>
      </c>
      <c r="L36" s="20" t="str">
        <f t="shared" si="8"/>
        <v/>
      </c>
      <c r="M36" s="20" t="str">
        <f t="shared" si="9"/>
        <v/>
      </c>
    </row>
    <row r="37" spans="9:13" x14ac:dyDescent="0.25">
      <c r="I37" s="20" t="str">
        <f t="shared" si="6"/>
        <v/>
      </c>
      <c r="J37" s="20" t="str">
        <f t="shared" si="0"/>
        <v/>
      </c>
      <c r="K37" s="20" t="str">
        <f t="shared" si="7"/>
        <v/>
      </c>
      <c r="L37" s="20" t="str">
        <f t="shared" si="8"/>
        <v/>
      </c>
      <c r="M37" s="20" t="str">
        <f t="shared" si="9"/>
        <v/>
      </c>
    </row>
    <row r="38" spans="9:13" x14ac:dyDescent="0.25">
      <c r="I38" s="20" t="str">
        <f t="shared" si="6"/>
        <v/>
      </c>
      <c r="J38" s="20" t="str">
        <f t="shared" si="0"/>
        <v/>
      </c>
      <c r="K38" s="20" t="str">
        <f t="shared" si="7"/>
        <v/>
      </c>
      <c r="L38" s="20" t="str">
        <f t="shared" si="8"/>
        <v/>
      </c>
      <c r="M38" s="20" t="str">
        <f t="shared" si="9"/>
        <v/>
      </c>
    </row>
    <row r="39" spans="9:13" x14ac:dyDescent="0.25">
      <c r="I39" s="20" t="str">
        <f t="shared" si="6"/>
        <v/>
      </c>
      <c r="J39" s="20" t="str">
        <f t="shared" si="0"/>
        <v/>
      </c>
      <c r="K39" s="20" t="str">
        <f t="shared" si="7"/>
        <v/>
      </c>
      <c r="L39" s="20" t="str">
        <f t="shared" si="8"/>
        <v/>
      </c>
      <c r="M39" s="20" t="str">
        <f t="shared" si="9"/>
        <v/>
      </c>
    </row>
    <row r="40" spans="9:13" x14ac:dyDescent="0.25">
      <c r="I40" s="20" t="str">
        <f t="shared" si="6"/>
        <v/>
      </c>
      <c r="J40" s="20" t="str">
        <f t="shared" si="0"/>
        <v/>
      </c>
      <c r="K40" s="20" t="str">
        <f t="shared" si="7"/>
        <v/>
      </c>
      <c r="L40" s="20" t="str">
        <f t="shared" si="8"/>
        <v/>
      </c>
      <c r="M40" s="20" t="str">
        <f t="shared" si="9"/>
        <v/>
      </c>
    </row>
    <row r="41" spans="9:13" x14ac:dyDescent="0.25">
      <c r="I41" s="20" t="str">
        <f t="shared" si="6"/>
        <v/>
      </c>
      <c r="J41" s="20" t="str">
        <f t="shared" si="0"/>
        <v/>
      </c>
      <c r="K41" s="20" t="str">
        <f t="shared" si="7"/>
        <v/>
      </c>
      <c r="L41" s="20" t="str">
        <f t="shared" si="8"/>
        <v/>
      </c>
      <c r="M41" s="20" t="str">
        <f t="shared" si="9"/>
        <v/>
      </c>
    </row>
    <row r="42" spans="9:13" x14ac:dyDescent="0.25">
      <c r="I42" s="20" t="str">
        <f t="shared" si="6"/>
        <v/>
      </c>
      <c r="J42" s="20" t="str">
        <f t="shared" si="0"/>
        <v/>
      </c>
      <c r="K42" s="20" t="str">
        <f t="shared" si="7"/>
        <v/>
      </c>
      <c r="L42" s="20" t="str">
        <f t="shared" si="8"/>
        <v/>
      </c>
      <c r="M42" s="20" t="str">
        <f t="shared" si="9"/>
        <v/>
      </c>
    </row>
    <row r="43" spans="9:13" x14ac:dyDescent="0.25">
      <c r="I43" s="20" t="str">
        <f t="shared" ref="I43:I90" si="10">IF(H43&gt;0,M42,"")</f>
        <v/>
      </c>
      <c r="J43" s="20" t="str">
        <f t="shared" ref="J43:J90" si="11">IF(H43&gt;0,I43*$C$7,"")</f>
        <v/>
      </c>
      <c r="K43" s="20" t="str">
        <f t="shared" ref="K43:K90" si="12">IF(H43&gt;0,L43-J43,"")</f>
        <v/>
      </c>
      <c r="L43" s="20" t="str">
        <f t="shared" ref="L43:L90" si="13">IF(H43&gt;0,$C$12,"")</f>
        <v/>
      </c>
      <c r="M43" s="20" t="str">
        <f t="shared" ref="M43:M90" si="14">IF(H43&gt;0,I43+J43-L43,"")</f>
        <v/>
      </c>
    </row>
    <row r="44" spans="9:13" x14ac:dyDescent="0.25">
      <c r="I44" s="20" t="str">
        <f t="shared" si="10"/>
        <v/>
      </c>
      <c r="J44" s="20" t="str">
        <f t="shared" si="11"/>
        <v/>
      </c>
      <c r="K44" s="20" t="str">
        <f t="shared" si="12"/>
        <v/>
      </c>
      <c r="L44" s="20" t="str">
        <f t="shared" si="13"/>
        <v/>
      </c>
      <c r="M44" s="20" t="str">
        <f t="shared" si="14"/>
        <v/>
      </c>
    </row>
    <row r="45" spans="9:13" x14ac:dyDescent="0.25">
      <c r="I45" s="20" t="str">
        <f t="shared" si="10"/>
        <v/>
      </c>
      <c r="J45" s="20" t="str">
        <f t="shared" si="11"/>
        <v/>
      </c>
      <c r="K45" s="20" t="str">
        <f t="shared" si="12"/>
        <v/>
      </c>
      <c r="L45" s="20" t="str">
        <f t="shared" si="13"/>
        <v/>
      </c>
      <c r="M45" s="20" t="str">
        <f t="shared" si="14"/>
        <v/>
      </c>
    </row>
    <row r="46" spans="9:13" x14ac:dyDescent="0.25">
      <c r="I46" s="20" t="str">
        <f t="shared" si="10"/>
        <v/>
      </c>
      <c r="J46" s="20" t="str">
        <f t="shared" si="11"/>
        <v/>
      </c>
      <c r="K46" s="20" t="str">
        <f t="shared" si="12"/>
        <v/>
      </c>
      <c r="L46" s="20" t="str">
        <f t="shared" si="13"/>
        <v/>
      </c>
      <c r="M46" s="20" t="str">
        <f t="shared" si="14"/>
        <v/>
      </c>
    </row>
    <row r="47" spans="9:13" x14ac:dyDescent="0.25">
      <c r="I47" s="20" t="str">
        <f t="shared" si="10"/>
        <v/>
      </c>
      <c r="J47" s="20" t="str">
        <f t="shared" si="11"/>
        <v/>
      </c>
      <c r="K47" s="20" t="str">
        <f t="shared" si="12"/>
        <v/>
      </c>
      <c r="L47" s="20" t="str">
        <f t="shared" si="13"/>
        <v/>
      </c>
      <c r="M47" s="20" t="str">
        <f t="shared" si="14"/>
        <v/>
      </c>
    </row>
    <row r="48" spans="9:13" x14ac:dyDescent="0.25">
      <c r="I48" s="20" t="str">
        <f t="shared" si="10"/>
        <v/>
      </c>
      <c r="J48" s="20" t="str">
        <f t="shared" si="11"/>
        <v/>
      </c>
      <c r="K48" s="20" t="str">
        <f t="shared" si="12"/>
        <v/>
      </c>
      <c r="L48" s="20" t="str">
        <f t="shared" si="13"/>
        <v/>
      </c>
      <c r="M48" s="20" t="str">
        <f t="shared" si="14"/>
        <v/>
      </c>
    </row>
    <row r="49" spans="9:13" x14ac:dyDescent="0.25">
      <c r="I49" s="20" t="str">
        <f t="shared" si="10"/>
        <v/>
      </c>
      <c r="J49" s="20" t="str">
        <f t="shared" si="11"/>
        <v/>
      </c>
      <c r="K49" s="20" t="str">
        <f t="shared" si="12"/>
        <v/>
      </c>
      <c r="L49" s="20" t="str">
        <f t="shared" si="13"/>
        <v/>
      </c>
      <c r="M49" s="20" t="str">
        <f t="shared" si="14"/>
        <v/>
      </c>
    </row>
    <row r="50" spans="9:13" x14ac:dyDescent="0.25">
      <c r="I50" s="20" t="str">
        <f t="shared" si="10"/>
        <v/>
      </c>
      <c r="J50" s="20" t="str">
        <f t="shared" si="11"/>
        <v/>
      </c>
      <c r="K50" s="20" t="str">
        <f t="shared" si="12"/>
        <v/>
      </c>
      <c r="L50" s="20" t="str">
        <f t="shared" si="13"/>
        <v/>
      </c>
      <c r="M50" s="20" t="str">
        <f t="shared" si="14"/>
        <v/>
      </c>
    </row>
    <row r="51" spans="9:13" x14ac:dyDescent="0.25">
      <c r="I51" s="20" t="str">
        <f t="shared" si="10"/>
        <v/>
      </c>
      <c r="J51" s="20" t="str">
        <f t="shared" si="11"/>
        <v/>
      </c>
      <c r="K51" s="20" t="str">
        <f t="shared" si="12"/>
        <v/>
      </c>
      <c r="L51" s="20" t="str">
        <f t="shared" si="13"/>
        <v/>
      </c>
      <c r="M51" s="20" t="str">
        <f t="shared" si="14"/>
        <v/>
      </c>
    </row>
    <row r="52" spans="9:13" x14ac:dyDescent="0.25">
      <c r="I52" s="20" t="str">
        <f t="shared" si="10"/>
        <v/>
      </c>
      <c r="J52" s="20" t="str">
        <f t="shared" si="11"/>
        <v/>
      </c>
      <c r="K52" s="20" t="str">
        <f t="shared" si="12"/>
        <v/>
      </c>
      <c r="L52" s="20" t="str">
        <f t="shared" si="13"/>
        <v/>
      </c>
      <c r="M52" s="20" t="str">
        <f t="shared" si="14"/>
        <v/>
      </c>
    </row>
    <row r="53" spans="9:13" x14ac:dyDescent="0.25">
      <c r="I53" s="20" t="str">
        <f t="shared" si="10"/>
        <v/>
      </c>
      <c r="J53" s="20" t="str">
        <f t="shared" si="11"/>
        <v/>
      </c>
      <c r="K53" s="20" t="str">
        <f t="shared" si="12"/>
        <v/>
      </c>
      <c r="L53" s="20" t="str">
        <f t="shared" si="13"/>
        <v/>
      </c>
      <c r="M53" s="20" t="str">
        <f t="shared" si="14"/>
        <v/>
      </c>
    </row>
    <row r="54" spans="9:13" x14ac:dyDescent="0.25">
      <c r="I54" s="20" t="str">
        <f t="shared" si="10"/>
        <v/>
      </c>
      <c r="J54" s="20" t="str">
        <f t="shared" si="11"/>
        <v/>
      </c>
      <c r="K54" s="20" t="str">
        <f t="shared" si="12"/>
        <v/>
      </c>
      <c r="L54" s="20" t="str">
        <f t="shared" si="13"/>
        <v/>
      </c>
      <c r="M54" s="20" t="str">
        <f t="shared" si="14"/>
        <v/>
      </c>
    </row>
    <row r="55" spans="9:13" x14ac:dyDescent="0.25">
      <c r="I55" s="20" t="str">
        <f t="shared" si="10"/>
        <v/>
      </c>
      <c r="J55" s="20" t="str">
        <f t="shared" si="11"/>
        <v/>
      </c>
      <c r="K55" s="20" t="str">
        <f t="shared" si="12"/>
        <v/>
      </c>
      <c r="L55" s="20" t="str">
        <f t="shared" si="13"/>
        <v/>
      </c>
      <c r="M55" s="20" t="str">
        <f t="shared" si="14"/>
        <v/>
      </c>
    </row>
    <row r="56" spans="9:13" x14ac:dyDescent="0.25">
      <c r="I56" s="20" t="str">
        <f t="shared" si="10"/>
        <v/>
      </c>
      <c r="J56" s="20" t="str">
        <f t="shared" si="11"/>
        <v/>
      </c>
      <c r="K56" s="20" t="str">
        <f t="shared" si="12"/>
        <v/>
      </c>
      <c r="L56" s="20" t="str">
        <f t="shared" si="13"/>
        <v/>
      </c>
      <c r="M56" s="20" t="str">
        <f t="shared" si="14"/>
        <v/>
      </c>
    </row>
    <row r="57" spans="9:13" x14ac:dyDescent="0.25">
      <c r="I57" s="20" t="str">
        <f t="shared" si="10"/>
        <v/>
      </c>
      <c r="J57" s="20" t="str">
        <f t="shared" si="11"/>
        <v/>
      </c>
      <c r="K57" s="20" t="str">
        <f t="shared" si="12"/>
        <v/>
      </c>
      <c r="L57" s="20" t="str">
        <f t="shared" si="13"/>
        <v/>
      </c>
      <c r="M57" s="20" t="str">
        <f t="shared" si="14"/>
        <v/>
      </c>
    </row>
    <row r="58" spans="9:13" x14ac:dyDescent="0.25">
      <c r="I58" s="20" t="str">
        <f t="shared" si="10"/>
        <v/>
      </c>
      <c r="J58" s="20" t="str">
        <f t="shared" si="11"/>
        <v/>
      </c>
      <c r="K58" s="20" t="str">
        <f t="shared" si="12"/>
        <v/>
      </c>
      <c r="L58" s="20" t="str">
        <f t="shared" si="13"/>
        <v/>
      </c>
      <c r="M58" s="20" t="str">
        <f t="shared" si="14"/>
        <v/>
      </c>
    </row>
    <row r="59" spans="9:13" x14ac:dyDescent="0.25">
      <c r="I59" s="20" t="str">
        <f t="shared" si="10"/>
        <v/>
      </c>
      <c r="J59" s="20" t="str">
        <f t="shared" si="11"/>
        <v/>
      </c>
      <c r="K59" s="20" t="str">
        <f t="shared" si="12"/>
        <v/>
      </c>
      <c r="L59" s="20" t="str">
        <f t="shared" si="13"/>
        <v/>
      </c>
      <c r="M59" s="20" t="str">
        <f t="shared" si="14"/>
        <v/>
      </c>
    </row>
    <row r="60" spans="9:13" x14ac:dyDescent="0.25">
      <c r="I60" s="20" t="str">
        <f t="shared" si="10"/>
        <v/>
      </c>
      <c r="J60" s="20" t="str">
        <f t="shared" si="11"/>
        <v/>
      </c>
      <c r="K60" s="20" t="str">
        <f t="shared" si="12"/>
        <v/>
      </c>
      <c r="L60" s="20" t="str">
        <f t="shared" si="13"/>
        <v/>
      </c>
      <c r="M60" s="20" t="str">
        <f t="shared" si="14"/>
        <v/>
      </c>
    </row>
    <row r="61" spans="9:13" x14ac:dyDescent="0.25">
      <c r="I61" s="20" t="str">
        <f t="shared" si="10"/>
        <v/>
      </c>
      <c r="J61" s="20" t="str">
        <f t="shared" si="11"/>
        <v/>
      </c>
      <c r="K61" s="20" t="str">
        <f t="shared" si="12"/>
        <v/>
      </c>
      <c r="L61" s="20" t="str">
        <f t="shared" si="13"/>
        <v/>
      </c>
      <c r="M61" s="20" t="str">
        <f t="shared" si="14"/>
        <v/>
      </c>
    </row>
    <row r="62" spans="9:13" x14ac:dyDescent="0.25">
      <c r="I62" s="20" t="str">
        <f t="shared" si="10"/>
        <v/>
      </c>
      <c r="J62" s="20" t="str">
        <f t="shared" si="11"/>
        <v/>
      </c>
      <c r="K62" s="20" t="str">
        <f t="shared" si="12"/>
        <v/>
      </c>
      <c r="L62" s="20" t="str">
        <f t="shared" si="13"/>
        <v/>
      </c>
      <c r="M62" s="20" t="str">
        <f t="shared" si="14"/>
        <v/>
      </c>
    </row>
    <row r="63" spans="9:13" x14ac:dyDescent="0.25">
      <c r="I63" s="20" t="str">
        <f t="shared" si="10"/>
        <v/>
      </c>
      <c r="J63" s="20" t="str">
        <f t="shared" si="11"/>
        <v/>
      </c>
      <c r="K63" s="20" t="str">
        <f t="shared" si="12"/>
        <v/>
      </c>
      <c r="L63" s="20" t="str">
        <f t="shared" si="13"/>
        <v/>
      </c>
      <c r="M63" s="20" t="str">
        <f t="shared" si="14"/>
        <v/>
      </c>
    </row>
    <row r="64" spans="9:13" x14ac:dyDescent="0.25">
      <c r="I64" s="20" t="str">
        <f t="shared" si="10"/>
        <v/>
      </c>
      <c r="J64" s="20" t="str">
        <f t="shared" si="11"/>
        <v/>
      </c>
      <c r="K64" s="20" t="str">
        <f t="shared" si="12"/>
        <v/>
      </c>
      <c r="L64" s="20" t="str">
        <f t="shared" si="13"/>
        <v/>
      </c>
      <c r="M64" s="20" t="str">
        <f t="shared" si="14"/>
        <v/>
      </c>
    </row>
    <row r="65" spans="9:13" x14ac:dyDescent="0.25">
      <c r="I65" s="20" t="str">
        <f t="shared" si="10"/>
        <v/>
      </c>
      <c r="J65" s="20" t="str">
        <f t="shared" si="11"/>
        <v/>
      </c>
      <c r="K65" s="20" t="str">
        <f t="shared" si="12"/>
        <v/>
      </c>
      <c r="L65" s="20" t="str">
        <f t="shared" si="13"/>
        <v/>
      </c>
      <c r="M65" s="20" t="str">
        <f t="shared" si="14"/>
        <v/>
      </c>
    </row>
    <row r="66" spans="9:13" x14ac:dyDescent="0.25">
      <c r="I66" s="20" t="str">
        <f t="shared" si="10"/>
        <v/>
      </c>
      <c r="J66" s="20" t="str">
        <f t="shared" si="11"/>
        <v/>
      </c>
      <c r="K66" s="20" t="str">
        <f t="shared" si="12"/>
        <v/>
      </c>
      <c r="L66" s="20" t="str">
        <f t="shared" si="13"/>
        <v/>
      </c>
      <c r="M66" s="20" t="str">
        <f t="shared" si="14"/>
        <v/>
      </c>
    </row>
    <row r="67" spans="9:13" x14ac:dyDescent="0.25">
      <c r="I67" s="20" t="str">
        <f t="shared" si="10"/>
        <v/>
      </c>
      <c r="J67" s="20" t="str">
        <f t="shared" si="11"/>
        <v/>
      </c>
      <c r="K67" s="20" t="str">
        <f t="shared" si="12"/>
        <v/>
      </c>
      <c r="L67" s="20" t="str">
        <f t="shared" si="13"/>
        <v/>
      </c>
      <c r="M67" s="20" t="str">
        <f t="shared" si="14"/>
        <v/>
      </c>
    </row>
    <row r="68" spans="9:13" x14ac:dyDescent="0.25">
      <c r="I68" s="20" t="str">
        <f t="shared" si="10"/>
        <v/>
      </c>
      <c r="J68" s="20" t="str">
        <f t="shared" si="11"/>
        <v/>
      </c>
      <c r="K68" s="20" t="str">
        <f t="shared" si="12"/>
        <v/>
      </c>
      <c r="L68" s="20" t="str">
        <f t="shared" si="13"/>
        <v/>
      </c>
      <c r="M68" s="20" t="str">
        <f t="shared" si="14"/>
        <v/>
      </c>
    </row>
    <row r="69" spans="9:13" x14ac:dyDescent="0.25">
      <c r="I69" s="20" t="str">
        <f t="shared" si="10"/>
        <v/>
      </c>
      <c r="J69" s="20" t="str">
        <f t="shared" si="11"/>
        <v/>
      </c>
      <c r="K69" s="20" t="str">
        <f t="shared" si="12"/>
        <v/>
      </c>
      <c r="L69" s="20" t="str">
        <f t="shared" si="13"/>
        <v/>
      </c>
      <c r="M69" s="20" t="str">
        <f t="shared" si="14"/>
        <v/>
      </c>
    </row>
    <row r="70" spans="9:13" x14ac:dyDescent="0.25">
      <c r="I70" s="20" t="str">
        <f t="shared" si="10"/>
        <v/>
      </c>
      <c r="J70" s="20" t="str">
        <f t="shared" si="11"/>
        <v/>
      </c>
      <c r="K70" s="20" t="str">
        <f t="shared" si="12"/>
        <v/>
      </c>
      <c r="L70" s="20" t="str">
        <f t="shared" si="13"/>
        <v/>
      </c>
      <c r="M70" s="20" t="str">
        <f t="shared" si="14"/>
        <v/>
      </c>
    </row>
    <row r="71" spans="9:13" x14ac:dyDescent="0.25">
      <c r="I71" s="20" t="str">
        <f t="shared" si="10"/>
        <v/>
      </c>
      <c r="J71" s="20" t="str">
        <f t="shared" si="11"/>
        <v/>
      </c>
      <c r="K71" s="20" t="str">
        <f t="shared" si="12"/>
        <v/>
      </c>
      <c r="L71" s="20" t="str">
        <f t="shared" si="13"/>
        <v/>
      </c>
      <c r="M71" s="20" t="str">
        <f t="shared" si="14"/>
        <v/>
      </c>
    </row>
    <row r="72" spans="9:13" x14ac:dyDescent="0.25">
      <c r="I72" s="20" t="str">
        <f t="shared" si="10"/>
        <v/>
      </c>
      <c r="J72" s="20" t="str">
        <f t="shared" si="11"/>
        <v/>
      </c>
      <c r="K72" s="20" t="str">
        <f t="shared" si="12"/>
        <v/>
      </c>
      <c r="L72" s="20" t="str">
        <f t="shared" si="13"/>
        <v/>
      </c>
      <c r="M72" s="20" t="str">
        <f t="shared" si="14"/>
        <v/>
      </c>
    </row>
    <row r="73" spans="9:13" x14ac:dyDescent="0.25">
      <c r="I73" s="20" t="str">
        <f t="shared" si="10"/>
        <v/>
      </c>
      <c r="J73" s="20" t="str">
        <f t="shared" si="11"/>
        <v/>
      </c>
      <c r="K73" s="20" t="str">
        <f t="shared" si="12"/>
        <v/>
      </c>
      <c r="L73" s="20" t="str">
        <f t="shared" si="13"/>
        <v/>
      </c>
      <c r="M73" s="20" t="str">
        <f t="shared" si="14"/>
        <v/>
      </c>
    </row>
    <row r="74" spans="9:13" x14ac:dyDescent="0.25">
      <c r="I74" s="20" t="str">
        <f t="shared" si="10"/>
        <v/>
      </c>
      <c r="J74" s="20" t="str">
        <f t="shared" si="11"/>
        <v/>
      </c>
      <c r="K74" s="20" t="str">
        <f t="shared" si="12"/>
        <v/>
      </c>
      <c r="L74" s="20" t="str">
        <f t="shared" si="13"/>
        <v/>
      </c>
      <c r="M74" s="20" t="str">
        <f t="shared" si="14"/>
        <v/>
      </c>
    </row>
    <row r="75" spans="9:13" x14ac:dyDescent="0.25">
      <c r="I75" s="20" t="str">
        <f t="shared" si="10"/>
        <v/>
      </c>
      <c r="J75" s="20" t="str">
        <f t="shared" si="11"/>
        <v/>
      </c>
      <c r="K75" s="20" t="str">
        <f t="shared" si="12"/>
        <v/>
      </c>
      <c r="L75" s="20" t="str">
        <f t="shared" si="13"/>
        <v/>
      </c>
      <c r="M75" s="20" t="str">
        <f t="shared" si="14"/>
        <v/>
      </c>
    </row>
    <row r="76" spans="9:13" x14ac:dyDescent="0.25">
      <c r="I76" s="20" t="str">
        <f t="shared" si="10"/>
        <v/>
      </c>
      <c r="J76" s="20" t="str">
        <f t="shared" si="11"/>
        <v/>
      </c>
      <c r="K76" s="20" t="str">
        <f t="shared" si="12"/>
        <v/>
      </c>
      <c r="L76" s="20" t="str">
        <f t="shared" si="13"/>
        <v/>
      </c>
      <c r="M76" s="20" t="str">
        <f t="shared" si="14"/>
        <v/>
      </c>
    </row>
    <row r="77" spans="9:13" x14ac:dyDescent="0.25">
      <c r="I77" s="20" t="str">
        <f t="shared" si="10"/>
        <v/>
      </c>
      <c r="J77" s="20" t="str">
        <f t="shared" si="11"/>
        <v/>
      </c>
      <c r="K77" s="20" t="str">
        <f t="shared" si="12"/>
        <v/>
      </c>
      <c r="L77" s="20" t="str">
        <f t="shared" si="13"/>
        <v/>
      </c>
      <c r="M77" s="20" t="str">
        <f t="shared" si="14"/>
        <v/>
      </c>
    </row>
    <row r="78" spans="9:13" x14ac:dyDescent="0.25">
      <c r="I78" s="20" t="str">
        <f t="shared" si="10"/>
        <v/>
      </c>
      <c r="J78" s="20" t="str">
        <f t="shared" si="11"/>
        <v/>
      </c>
      <c r="K78" s="20" t="str">
        <f t="shared" si="12"/>
        <v/>
      </c>
      <c r="L78" s="20" t="str">
        <f t="shared" si="13"/>
        <v/>
      </c>
      <c r="M78" s="20" t="str">
        <f t="shared" si="14"/>
        <v/>
      </c>
    </row>
    <row r="79" spans="9:13" x14ac:dyDescent="0.25">
      <c r="I79" s="20" t="str">
        <f t="shared" si="10"/>
        <v/>
      </c>
      <c r="J79" s="20" t="str">
        <f t="shared" si="11"/>
        <v/>
      </c>
      <c r="K79" s="20" t="str">
        <f t="shared" si="12"/>
        <v/>
      </c>
      <c r="L79" s="20" t="str">
        <f t="shared" si="13"/>
        <v/>
      </c>
      <c r="M79" s="20" t="str">
        <f t="shared" si="14"/>
        <v/>
      </c>
    </row>
    <row r="80" spans="9:13" x14ac:dyDescent="0.25">
      <c r="I80" s="20" t="str">
        <f t="shared" si="10"/>
        <v/>
      </c>
      <c r="J80" s="20" t="str">
        <f t="shared" si="11"/>
        <v/>
      </c>
      <c r="K80" s="20" t="str">
        <f t="shared" si="12"/>
        <v/>
      </c>
      <c r="L80" s="20" t="str">
        <f t="shared" si="13"/>
        <v/>
      </c>
      <c r="M80" s="20" t="str">
        <f t="shared" si="14"/>
        <v/>
      </c>
    </row>
    <row r="81" spans="9:13" x14ac:dyDescent="0.25">
      <c r="I81" s="20" t="str">
        <f t="shared" si="10"/>
        <v/>
      </c>
      <c r="J81" s="20" t="str">
        <f t="shared" si="11"/>
        <v/>
      </c>
      <c r="K81" s="20" t="str">
        <f t="shared" si="12"/>
        <v/>
      </c>
      <c r="L81" s="20" t="str">
        <f t="shared" si="13"/>
        <v/>
      </c>
      <c r="M81" s="20" t="str">
        <f t="shared" si="14"/>
        <v/>
      </c>
    </row>
    <row r="82" spans="9:13" x14ac:dyDescent="0.25">
      <c r="I82" s="20" t="str">
        <f t="shared" si="10"/>
        <v/>
      </c>
      <c r="J82" s="20" t="str">
        <f t="shared" si="11"/>
        <v/>
      </c>
      <c r="K82" s="20" t="str">
        <f t="shared" si="12"/>
        <v/>
      </c>
      <c r="L82" s="20" t="str">
        <f t="shared" si="13"/>
        <v/>
      </c>
      <c r="M82" s="20" t="str">
        <f t="shared" si="14"/>
        <v/>
      </c>
    </row>
    <row r="83" spans="9:13" x14ac:dyDescent="0.25">
      <c r="I83" s="20" t="str">
        <f t="shared" si="10"/>
        <v/>
      </c>
      <c r="J83" s="20" t="str">
        <f t="shared" si="11"/>
        <v/>
      </c>
      <c r="K83" s="20" t="str">
        <f t="shared" si="12"/>
        <v/>
      </c>
      <c r="L83" s="20" t="str">
        <f t="shared" si="13"/>
        <v/>
      </c>
      <c r="M83" s="20" t="str">
        <f t="shared" si="14"/>
        <v/>
      </c>
    </row>
    <row r="84" spans="9:13" x14ac:dyDescent="0.25">
      <c r="I84" s="20" t="str">
        <f t="shared" si="10"/>
        <v/>
      </c>
      <c r="J84" s="20" t="str">
        <f t="shared" si="11"/>
        <v/>
      </c>
      <c r="K84" s="20" t="str">
        <f t="shared" si="12"/>
        <v/>
      </c>
      <c r="L84" s="20" t="str">
        <f t="shared" si="13"/>
        <v/>
      </c>
      <c r="M84" s="20" t="str">
        <f t="shared" si="14"/>
        <v/>
      </c>
    </row>
    <row r="85" spans="9:13" x14ac:dyDescent="0.25">
      <c r="I85" s="20" t="str">
        <f t="shared" si="10"/>
        <v/>
      </c>
      <c r="J85" s="20" t="str">
        <f t="shared" si="11"/>
        <v/>
      </c>
      <c r="K85" s="20" t="str">
        <f t="shared" si="12"/>
        <v/>
      </c>
      <c r="L85" s="20" t="str">
        <f t="shared" si="13"/>
        <v/>
      </c>
      <c r="M85" s="20" t="str">
        <f t="shared" si="14"/>
        <v/>
      </c>
    </row>
    <row r="86" spans="9:13" x14ac:dyDescent="0.25">
      <c r="I86" s="20" t="str">
        <f t="shared" si="10"/>
        <v/>
      </c>
      <c r="J86" s="20" t="str">
        <f t="shared" si="11"/>
        <v/>
      </c>
      <c r="K86" s="20" t="str">
        <f t="shared" si="12"/>
        <v/>
      </c>
      <c r="L86" s="20" t="str">
        <f t="shared" si="13"/>
        <v/>
      </c>
      <c r="M86" s="20" t="str">
        <f t="shared" si="14"/>
        <v/>
      </c>
    </row>
    <row r="87" spans="9:13" x14ac:dyDescent="0.25">
      <c r="I87" s="20" t="str">
        <f t="shared" si="10"/>
        <v/>
      </c>
      <c r="J87" s="20" t="str">
        <f t="shared" si="11"/>
        <v/>
      </c>
      <c r="K87" s="20" t="str">
        <f t="shared" si="12"/>
        <v/>
      </c>
      <c r="L87" s="20" t="str">
        <f t="shared" si="13"/>
        <v/>
      </c>
      <c r="M87" s="20" t="str">
        <f t="shared" si="14"/>
        <v/>
      </c>
    </row>
    <row r="88" spans="9:13" x14ac:dyDescent="0.25">
      <c r="I88" s="20" t="str">
        <f t="shared" si="10"/>
        <v/>
      </c>
      <c r="J88" s="20" t="str">
        <f t="shared" si="11"/>
        <v/>
      </c>
      <c r="K88" s="20" t="str">
        <f t="shared" si="12"/>
        <v/>
      </c>
      <c r="L88" s="20" t="str">
        <f t="shared" si="13"/>
        <v/>
      </c>
      <c r="M88" s="20" t="str">
        <f t="shared" si="14"/>
        <v/>
      </c>
    </row>
    <row r="89" spans="9:13" x14ac:dyDescent="0.25">
      <c r="I89" s="20" t="str">
        <f t="shared" si="10"/>
        <v/>
      </c>
      <c r="J89" s="20" t="str">
        <f t="shared" si="11"/>
        <v/>
      </c>
      <c r="K89" s="20" t="str">
        <f t="shared" si="12"/>
        <v/>
      </c>
      <c r="L89" s="20" t="str">
        <f t="shared" si="13"/>
        <v/>
      </c>
      <c r="M89" s="20" t="str">
        <f t="shared" si="14"/>
        <v/>
      </c>
    </row>
    <row r="90" spans="9:13" x14ac:dyDescent="0.25">
      <c r="I90" s="20" t="str">
        <f t="shared" si="10"/>
        <v/>
      </c>
      <c r="J90" s="20" t="str">
        <f t="shared" si="11"/>
        <v/>
      </c>
      <c r="K90" s="20" t="str">
        <f t="shared" si="12"/>
        <v/>
      </c>
      <c r="L90" s="20" t="str">
        <f t="shared" si="13"/>
        <v/>
      </c>
      <c r="M90" s="20" t="str">
        <f t="shared" si="14"/>
        <v/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Spinner 1">
              <controlPr defaultSize="0" autoPict="0">
                <anchor moveWithCells="1" sizeWithCells="1">
                  <from>
                    <xdr:col>4</xdr:col>
                    <xdr:colOff>809625</xdr:colOff>
                    <xdr:row>6</xdr:row>
                    <xdr:rowOff>0</xdr:rowOff>
                  </from>
                  <to>
                    <xdr:col>6</xdr:col>
                    <xdr:colOff>76200</xdr:colOff>
                    <xdr:row>10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0CDF5-8853-43B0-90CC-DFE57E1744F8}">
  <sheetPr codeName="Sheet7"/>
  <dimension ref="A1:F20"/>
  <sheetViews>
    <sheetView workbookViewId="0">
      <selection activeCell="L14" sqref="L14"/>
    </sheetView>
  </sheetViews>
  <sheetFormatPr defaultRowHeight="15" x14ac:dyDescent="0.25"/>
  <cols>
    <col min="1" max="1" width="15" customWidth="1"/>
    <col min="5" max="6" width="15.140625" style="27" customWidth="1"/>
  </cols>
  <sheetData>
    <row r="1" spans="1:6" ht="21" x14ac:dyDescent="0.35">
      <c r="A1" s="21" t="s">
        <v>63</v>
      </c>
    </row>
    <row r="4" spans="1:6" x14ac:dyDescent="0.25">
      <c r="A4" t="s">
        <v>57</v>
      </c>
    </row>
    <row r="5" spans="1:6" x14ac:dyDescent="0.25">
      <c r="E5" s="28" t="s">
        <v>66</v>
      </c>
      <c r="F5" s="28" t="s">
        <v>67</v>
      </c>
    </row>
    <row r="6" spans="1:6" x14ac:dyDescent="0.25">
      <c r="A6" t="s">
        <v>58</v>
      </c>
      <c r="E6" s="27" t="b">
        <v>1</v>
      </c>
      <c r="F6" s="27">
        <f>E6*1</f>
        <v>1</v>
      </c>
    </row>
    <row r="7" spans="1:6" x14ac:dyDescent="0.25">
      <c r="A7" t="s">
        <v>59</v>
      </c>
    </row>
    <row r="8" spans="1:6" x14ac:dyDescent="0.25">
      <c r="A8" t="s">
        <v>60</v>
      </c>
    </row>
    <row r="9" spans="1:6" x14ac:dyDescent="0.25">
      <c r="A9" t="s">
        <v>61</v>
      </c>
    </row>
    <row r="13" spans="1:6" x14ac:dyDescent="0.25">
      <c r="A13" t="s">
        <v>62</v>
      </c>
    </row>
    <row r="15" spans="1:6" x14ac:dyDescent="0.25">
      <c r="A15" t="s">
        <v>16</v>
      </c>
      <c r="E15" s="27">
        <v>1</v>
      </c>
    </row>
    <row r="16" spans="1:6" x14ac:dyDescent="0.25">
      <c r="A16" t="s">
        <v>14</v>
      </c>
    </row>
    <row r="17" spans="1:1" x14ac:dyDescent="0.25">
      <c r="A17" t="s">
        <v>15</v>
      </c>
    </row>
    <row r="20" spans="1:1" x14ac:dyDescent="0.25">
      <c r="A20" t="s">
        <v>64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Check Box 1">
              <controlPr defaultSize="0" autoFill="0" autoLine="0" autoPict="0">
                <anchor moveWithCells="1">
                  <from>
                    <xdr:col>1</xdr:col>
                    <xdr:colOff>190500</xdr:colOff>
                    <xdr:row>5</xdr:row>
                    <xdr:rowOff>19050</xdr:rowOff>
                  </from>
                  <to>
                    <xdr:col>1</xdr:col>
                    <xdr:colOff>419100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Check Box 2">
              <controlPr defaultSize="0" autoFill="0" autoLine="0" autoPict="0">
                <anchor moveWithCells="1">
                  <from>
                    <xdr:col>1</xdr:col>
                    <xdr:colOff>190500</xdr:colOff>
                    <xdr:row>6</xdr:row>
                    <xdr:rowOff>19050</xdr:rowOff>
                  </from>
                  <to>
                    <xdr:col>1</xdr:col>
                    <xdr:colOff>419100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5" name="Check Box 3">
              <controlPr defaultSize="0" autoFill="0" autoLine="0" autoPict="0">
                <anchor moveWithCells="1">
                  <from>
                    <xdr:col>1</xdr:col>
                    <xdr:colOff>190500</xdr:colOff>
                    <xdr:row>7</xdr:row>
                    <xdr:rowOff>19050</xdr:rowOff>
                  </from>
                  <to>
                    <xdr:col>1</xdr:col>
                    <xdr:colOff>419100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6" name="Check Box 4">
              <controlPr defaultSize="0" autoFill="0" autoLine="0" autoPict="0">
                <anchor moveWithCells="1">
                  <from>
                    <xdr:col>1</xdr:col>
                    <xdr:colOff>190500</xdr:colOff>
                    <xdr:row>8</xdr:row>
                    <xdr:rowOff>19050</xdr:rowOff>
                  </from>
                  <to>
                    <xdr:col>1</xdr:col>
                    <xdr:colOff>419100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7" name="Option Button 5">
              <controlPr defaultSize="0" autoFill="0" autoLine="0" autoPict="0">
                <anchor moveWithCells="1">
                  <from>
                    <xdr:col>1</xdr:col>
                    <xdr:colOff>190500</xdr:colOff>
                    <xdr:row>14</xdr:row>
                    <xdr:rowOff>0</xdr:rowOff>
                  </from>
                  <to>
                    <xdr:col>1</xdr:col>
                    <xdr:colOff>495300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8" name="Option Button 6">
              <controlPr defaultSize="0" autoFill="0" autoLine="0" autoPict="0">
                <anchor moveWithCells="1">
                  <from>
                    <xdr:col>1</xdr:col>
                    <xdr:colOff>190500</xdr:colOff>
                    <xdr:row>15</xdr:row>
                    <xdr:rowOff>0</xdr:rowOff>
                  </from>
                  <to>
                    <xdr:col>1</xdr:col>
                    <xdr:colOff>495300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9" name="Option Button 7">
              <controlPr defaultSize="0" autoFill="0" autoLine="0" autoPict="0">
                <anchor moveWithCells="1">
                  <from>
                    <xdr:col>1</xdr:col>
                    <xdr:colOff>190500</xdr:colOff>
                    <xdr:row>16</xdr:row>
                    <xdr:rowOff>0</xdr:rowOff>
                  </from>
                  <to>
                    <xdr:col>1</xdr:col>
                    <xdr:colOff>495300</xdr:colOff>
                    <xdr:row>17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60CAD-97BD-400D-9ED4-84CB7FAAC2D1}">
  <sheetPr codeName="Sheet8"/>
  <dimension ref="A1:A4"/>
  <sheetViews>
    <sheetView workbookViewId="0">
      <selection activeCell="J8" sqref="J8"/>
    </sheetView>
  </sheetViews>
  <sheetFormatPr defaultRowHeight="15" x14ac:dyDescent="0.25"/>
  <sheetData>
    <row r="1" spans="1:1" ht="21" x14ac:dyDescent="0.35">
      <c r="A1" s="21" t="s">
        <v>65</v>
      </c>
    </row>
    <row r="4" spans="1:1" x14ac:dyDescent="0.25">
      <c r="A4" t="s">
        <v>68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Button1_Click">
                <anchor moveWithCells="1" sizeWithCells="1">
                  <from>
                    <xdr:col>1</xdr:col>
                    <xdr:colOff>133350</xdr:colOff>
                    <xdr:row>6</xdr:row>
                    <xdr:rowOff>76200</xdr:rowOff>
                  </from>
                  <to>
                    <xdr:col>2</xdr:col>
                    <xdr:colOff>371475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The Set of Controls</vt:lpstr>
      <vt:lpstr>Data Validation</vt:lpstr>
      <vt:lpstr>Scroll Bar</vt:lpstr>
      <vt:lpstr>Combo &amp; List</vt:lpstr>
      <vt:lpstr>Spin Button</vt:lpstr>
      <vt:lpstr>Check Box &amp; Option Button</vt:lpstr>
      <vt:lpstr>Buttons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Tennent</dc:creator>
  <cp:lastModifiedBy>Louise Thornton</cp:lastModifiedBy>
  <dcterms:created xsi:type="dcterms:W3CDTF">2023-11-12T10:21:26Z</dcterms:created>
  <dcterms:modified xsi:type="dcterms:W3CDTF">2023-11-14T14:54:28Z</dcterms:modified>
</cp:coreProperties>
</file>