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richPivotRecords1.xml" ContentType="application/vnd.openxmlformats-officedocument.spreadsheetml.richPivot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0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vidBenaim\Dropbox\xlother\Blogging\ICAEW modern Excel\ICAEW new in tech\New in tech 2025\"/>
    </mc:Choice>
  </mc:AlternateContent>
  <xr:revisionPtr revIDLastSave="0" documentId="13_ncr:1_{A45AD1BD-8C44-4A31-B38F-6DB124ACF5D7}" xr6:coauthVersionLast="47" xr6:coauthVersionMax="47" xr10:uidLastSave="{00000000-0000-0000-0000-000000000000}"/>
  <bookViews>
    <workbookView xWindow="-108" yWindow="-108" windowWidth="23256" windowHeight="13896" xr2:uid="{917A9322-E494-4E60-AC1F-57806F16D147}"/>
  </bookViews>
  <sheets>
    <sheet name="TRIMRANGE" sheetId="1" r:id="rId1"/>
    <sheet name="TRANSLATE" sheetId="2" r:id="rId2"/>
    <sheet name="REGEX" sheetId="3" r:id="rId3"/>
    <sheet name="Rotten tomatoes in the cinema" sheetId="5" r:id="rId4"/>
    <sheet name="Images inside cells" sheetId="6" r:id="rId5"/>
  </sheets>
  <definedNames>
    <definedName name="_xlnm._FilterDatabase" localSheetId="4" hidden="1">'Images inside cells'!$A$3:$E$7</definedName>
    <definedName name="ExternalData_1" localSheetId="3" hidden="1">'Rotten tomatoes in the cinema'!$A$1:$C$33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6" l="1"/>
  <c r="J5" i="6"/>
  <c r="I5" i="6"/>
  <c r="I4" i="6"/>
  <c r="I5" i="2"/>
  <c r="I6" i="2"/>
  <c r="I7" i="2"/>
  <c r="I8" i="2"/>
  <c r="I9" i="2"/>
  <c r="I10" i="2"/>
  <c r="I11" i="2"/>
  <c r="I4" i="2"/>
  <c r="H5" i="2"/>
  <c r="H6" i="2"/>
  <c r="H7" i="2"/>
  <c r="H8" i="2"/>
  <c r="H9" i="2"/>
  <c r="H10" i="2"/>
  <c r="H11" i="2"/>
  <c r="H4" i="2"/>
  <c r="G5" i="2"/>
  <c r="G6" i="2"/>
  <c r="G7" i="2"/>
  <c r="G8" i="2"/>
  <c r="G9" i="2"/>
  <c r="G10" i="2"/>
  <c r="G11" i="2"/>
  <c r="G4" i="2"/>
  <c r="B6" i="2"/>
  <c r="B7" i="2" s="1"/>
  <c r="B8" i="2" s="1"/>
  <c r="B21" i="3" a="1"/>
  <c r="B21" i="3" s="1"/>
  <c r="B20" i="3" a="1"/>
  <c r="B20" i="3" s="1"/>
  <c r="B19" i="3" a="1"/>
  <c r="B19" i="3" s="1"/>
  <c r="B18" i="3" a="1"/>
  <c r="B18" i="3" s="1"/>
  <c r="B15" i="3"/>
  <c r="B14" i="3"/>
  <c r="B13" i="3"/>
  <c r="B12" i="3"/>
  <c r="B11" i="3"/>
  <c r="C7" i="3" a="1"/>
  <c r="C7" i="3" s="1"/>
  <c r="B7" i="3" a="1"/>
  <c r="B7" i="3" s="1"/>
  <c r="C6" i="3" a="1"/>
  <c r="C6" i="3" s="1"/>
  <c r="B6" i="3" a="1"/>
  <c r="B6" i="3" s="1"/>
  <c r="C5" i="3" a="1"/>
  <c r="C5" i="3" s="1"/>
  <c r="B5" i="3" a="1"/>
  <c r="B5" i="3" s="1"/>
  <c r="C4" i="3" a="1"/>
  <c r="C4" i="3" s="1"/>
  <c r="B4" i="3" a="1"/>
  <c r="B4" i="3" s="1"/>
  <c r="K16" i="1"/>
  <c r="K15" i="1"/>
  <c r="K14" i="1"/>
  <c r="K13" i="1"/>
  <c r="K12" i="1"/>
  <c r="K11" i="1"/>
  <c r="K10" i="1"/>
  <c r="K9" i="1"/>
  <c r="K8" i="1"/>
  <c r="K7" i="1"/>
  <c r="K6" i="1"/>
  <c r="M5" i="1" a="1"/>
  <c r="L5" i="1" a="1"/>
  <c r="K5" i="1"/>
  <c r="M3" i="1"/>
  <c r="L3" i="1"/>
  <c r="K3" i="1"/>
  <c r="F3" i="1"/>
  <c r="E3" i="1"/>
  <c r="F5" i="1" a="1"/>
  <c r="F5" i="1" s="1"/>
  <c r="E5" i="1" a="1"/>
  <c r="E5" i="1" s="1"/>
  <c r="D6" i="1"/>
  <c r="D7" i="1"/>
  <c r="D8" i="1"/>
  <c r="D9" i="1"/>
  <c r="D10" i="1"/>
  <c r="D11" i="1"/>
  <c r="D12" i="1"/>
  <c r="D13" i="1"/>
  <c r="D14" i="1"/>
  <c r="D15" i="1"/>
  <c r="D16" i="1"/>
  <c r="D5" i="1"/>
  <c r="D3" i="1"/>
  <c r="L5" i="1" l="1"/>
  <c r="M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FBBFE4-A9D3-4A2B-B2CD-305E5640C43B}" keepAlive="1" name="Query - Rotten tomatoes in the cinema" description="Connection to the 'Rotten tomatoes in the cinema' query in the workbook." type="5" refreshedVersion="8" background="1" saveData="1">
    <dbPr connection="Provider=Microsoft.Mashup.OleDb.1;Data Source=$Workbook$;Location=&quot;Rotten tomatoes in the cinema&quot;;Extended Properties=&quot;&quot;" command="SELECT * FROM [Rotten tomatoes in the cinema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cellMetadata count="1">
    <bk>
      <rc t="1" v="0"/>
    </bk>
  </cellMetadata>
  <valueMetadata count="4">
    <bk>
      <rc t="2" v="0"/>
    </bk>
    <bk>
      <rc t="2" v="1"/>
    </bk>
    <bk>
      <rc t="2" v="2"/>
    </bk>
    <bk>
      <rc t="2" v="3"/>
    </bk>
  </valueMetadata>
</metadata>
</file>

<file path=xl/sharedStrings.xml><?xml version="1.0" encoding="utf-8"?>
<sst xmlns="http://schemas.openxmlformats.org/spreadsheetml/2006/main" count="135" uniqueCount="102">
  <si>
    <t>Sales</t>
  </si>
  <si>
    <t>Costs</t>
  </si>
  <si>
    <t>Jan</t>
  </si>
  <si>
    <t>Feb</t>
  </si>
  <si>
    <t>Mar</t>
  </si>
  <si>
    <t>Apr</t>
  </si>
  <si>
    <t>May</t>
  </si>
  <si>
    <t>Jun</t>
  </si>
  <si>
    <t>Jul</t>
  </si>
  <si>
    <t>Aug</t>
  </si>
  <si>
    <t>TRIMRANGE</t>
  </si>
  <si>
    <t>Using . Dots</t>
  </si>
  <si>
    <t>Regular</t>
  </si>
  <si>
    <t>Profit calcs</t>
  </si>
  <si>
    <t>Month</t>
  </si>
  <si>
    <t>Formula:</t>
  </si>
  <si>
    <t>Sep</t>
  </si>
  <si>
    <t>After filling in Sep</t>
  </si>
  <si>
    <t>REGEX</t>
  </si>
  <si>
    <t>Take first/last word</t>
  </si>
  <si>
    <t>Jack Gold</t>
  </si>
  <si>
    <t>Karen-Field</t>
  </si>
  <si>
    <t>Lisa.Panter</t>
  </si>
  <si>
    <t>Lucy, Hand</t>
  </si>
  <si>
    <t>Take out all digits</t>
  </si>
  <si>
    <t>JackGold9</t>
  </si>
  <si>
    <t>Karen62Field</t>
  </si>
  <si>
    <t>LucyHand</t>
  </si>
  <si>
    <t>LisaPanter61</t>
  </si>
  <si>
    <t>JackGold27</t>
  </si>
  <si>
    <t xml:space="preserve">Using regexextract, write an Excel formula to extract an email address from text e.g. Please email me at johndoe@example.com if you need any assistance. would return johndoe@example.com </t>
  </si>
  <si>
    <t>Extract mid sentence email</t>
  </si>
  <si>
    <r>
      <rPr>
        <sz val="11"/>
        <color theme="1"/>
        <rFont val="aptos narrow"/>
        <family val="2"/>
      </rPr>
      <t>Please email me at</t>
    </r>
    <r>
      <rPr>
        <b/>
        <sz val="11"/>
        <color theme="1"/>
        <rFont val="Aptos Narrow"/>
        <family val="2"/>
      </rPr>
      <t xml:space="preserve"> johndoe@example.com</t>
    </r>
    <r>
      <rPr>
        <sz val="11"/>
        <color theme="1"/>
        <rFont val="aptos narrow"/>
        <family val="2"/>
      </rPr>
      <t xml:space="preserve"> if you need any assistance.</t>
    </r>
  </si>
  <si>
    <r>
      <rPr>
        <sz val="11"/>
        <color theme="1"/>
        <rFont val="aptos narrow"/>
        <family val="2"/>
      </rPr>
      <t xml:space="preserve">Feel free to drop me a line at </t>
    </r>
    <r>
      <rPr>
        <b/>
        <sz val="11"/>
        <color theme="1"/>
        <rFont val="Aptos Narrow"/>
        <family val="2"/>
      </rPr>
      <t xml:space="preserve">info@mywebsite.com </t>
    </r>
    <r>
      <rPr>
        <sz val="11"/>
        <color theme="1"/>
        <rFont val="aptos narrow"/>
        <family val="2"/>
      </rPr>
      <t>if you have any questions.</t>
    </r>
  </si>
  <si>
    <r>
      <rPr>
        <b/>
        <sz val="11"/>
        <color theme="1"/>
        <rFont val="Aptos Narrow"/>
        <family val="2"/>
      </rPr>
      <t xml:space="preserve">contact@businesscorp.org </t>
    </r>
    <r>
      <rPr>
        <sz val="11"/>
        <color theme="1"/>
        <rFont val="aptos narrow"/>
        <family val="2"/>
      </rPr>
      <t>is my email should you require additional information.</t>
    </r>
  </si>
  <si>
    <r>
      <rPr>
        <sz val="11"/>
        <color theme="1"/>
        <rFont val="aptos narrow"/>
        <family val="2"/>
      </rPr>
      <t xml:space="preserve">I’m available for discussions via email at </t>
    </r>
    <r>
      <rPr>
        <b/>
        <sz val="11"/>
        <color theme="1"/>
        <rFont val="Aptos Narrow"/>
        <family val="2"/>
      </rPr>
      <t>alex.brown@emailservice.com</t>
    </r>
    <r>
      <rPr>
        <sz val="11"/>
        <color theme="1"/>
        <rFont val="aptos narrow"/>
        <family val="2"/>
      </rPr>
      <t>.</t>
    </r>
  </si>
  <si>
    <t>TRANSLATE &amp; DETECTLANGUAGE</t>
  </si>
  <si>
    <t>en</t>
  </si>
  <si>
    <t>Check out this file</t>
  </si>
  <si>
    <t>TRANSLATION</t>
  </si>
  <si>
    <t>fr</t>
  </si>
  <si>
    <t>zh-Hans</t>
  </si>
  <si>
    <t>he</t>
  </si>
  <si>
    <t>nl</t>
  </si>
  <si>
    <t>TRANSLATE</t>
  </si>
  <si>
    <t>es</t>
  </si>
  <si>
    <t>Number</t>
  </si>
  <si>
    <t>In Thai</t>
  </si>
  <si>
    <t>In words</t>
  </si>
  <si>
    <t>In words, remove "baht"</t>
  </si>
  <si>
    <t>Movie</t>
  </si>
  <si>
    <t>Critic score</t>
  </si>
  <si>
    <t>Audience score</t>
  </si>
  <si>
    <t>Paddington in Peru</t>
  </si>
  <si>
    <t>Bridget Jones: Mad About the Boy</t>
  </si>
  <si>
    <t>Heart Eyes</t>
  </si>
  <si>
    <t>The White Lotus: Season 3</t>
  </si>
  <si>
    <t>Captain America: Brave New World</t>
  </si>
  <si>
    <t>September 5</t>
  </si>
  <si>
    <t>One of Them Days</t>
  </si>
  <si>
    <t>Companion</t>
  </si>
  <si>
    <t>Love Hurts</t>
  </si>
  <si>
    <t>Anora</t>
  </si>
  <si>
    <t>The Monkey</t>
  </si>
  <si>
    <t>A Real Pain</t>
  </si>
  <si>
    <t>Flight Risk</t>
  </si>
  <si>
    <t>Flow</t>
  </si>
  <si>
    <t>Babygirl</t>
  </si>
  <si>
    <t>Ne Zha 2</t>
  </si>
  <si>
    <t>Nosferatu</t>
  </si>
  <si>
    <t>The Substance</t>
  </si>
  <si>
    <t>Becoming Led Zeppelin</t>
  </si>
  <si>
    <t>Conclave</t>
  </si>
  <si>
    <t>I'm Still Here</t>
  </si>
  <si>
    <t>Nickel Boys</t>
  </si>
  <si>
    <t>Sonic the Hedgehog 3</t>
  </si>
  <si>
    <t>A Complete Unknown</t>
  </si>
  <si>
    <t>The Seed of the Sacred Fig</t>
  </si>
  <si>
    <t>Mufasa: The Lion King</t>
  </si>
  <si>
    <t>Wicked</t>
  </si>
  <si>
    <t>Moana 2</t>
  </si>
  <si>
    <t>Bring Them Down</t>
  </si>
  <si>
    <t>Wolf Man</t>
  </si>
  <si>
    <t>Image</t>
  </si>
  <si>
    <t>Animal</t>
  </si>
  <si>
    <t>Population</t>
  </si>
  <si>
    <t>Sheep</t>
  </si>
  <si>
    <t>Fox</t>
  </si>
  <si>
    <t>Leopard</t>
  </si>
  <si>
    <t>Penguin</t>
  </si>
  <si>
    <t>SUMIFS</t>
  </si>
  <si>
    <t>Row Labels</t>
  </si>
  <si>
    <t>Sum of Population</t>
  </si>
  <si>
    <t>Count date</t>
  </si>
  <si>
    <t>Region</t>
  </si>
  <si>
    <t>North</t>
  </si>
  <si>
    <t>South</t>
  </si>
  <si>
    <t>East</t>
  </si>
  <si>
    <t>West</t>
  </si>
  <si>
    <t>Pivot Table</t>
  </si>
  <si>
    <t>XLOOKUP</t>
  </si>
  <si>
    <t>Images inside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</si>
</sst>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(* #,##0_);_(* \(#,##0\);_(* &quot;-&quot;_);_(@_)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9"/>
      <color rgb="FF000000"/>
      <name val="Arial"/>
      <family val="2"/>
    </font>
    <font>
      <i/>
      <sz val="11"/>
      <color theme="1"/>
      <name val="Aptos Narrow"/>
      <family val="2"/>
      <scheme val="minor"/>
    </font>
    <font>
      <i/>
      <sz val="11"/>
      <color theme="1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DD6EE"/>
        <bgColor rgb="FFBDD6EE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57">
    <xf numFmtId="0" fontId="0" fillId="0" borderId="0" xfId="0"/>
    <xf numFmtId="41" fontId="0" fillId="0" borderId="0" xfId="1" applyFont="1"/>
    <xf numFmtId="0" fontId="2" fillId="0" borderId="0" xfId="0" applyFont="1"/>
    <xf numFmtId="41" fontId="2" fillId="0" borderId="0" xfId="1" applyFont="1"/>
    <xf numFmtId="0" fontId="4" fillId="0" borderId="0" xfId="0" applyFont="1"/>
    <xf numFmtId="0" fontId="2" fillId="0" borderId="4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5" xfId="0" applyFont="1" applyBorder="1" applyAlignment="1">
      <alignment wrapText="1"/>
    </xf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4" xfId="0" applyBorder="1"/>
    <xf numFmtId="0" fontId="0" fillId="0" borderId="1" xfId="0" applyBorder="1"/>
    <xf numFmtId="0" fontId="0" fillId="0" borderId="2" xfId="0" applyBorder="1"/>
    <xf numFmtId="41" fontId="0" fillId="0" borderId="0" xfId="1" applyFont="1" applyBorder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5" fillId="0" borderId="0" xfId="0" applyFont="1"/>
    <xf numFmtId="0" fontId="6" fillId="0" borderId="0" xfId="0" applyFont="1"/>
    <xf numFmtId="0" fontId="7" fillId="4" borderId="0" xfId="0" applyFont="1" applyFill="1"/>
    <xf numFmtId="0" fontId="8" fillId="0" borderId="0" xfId="0" applyFont="1"/>
    <xf numFmtId="0" fontId="9" fillId="5" borderId="9" xfId="0" applyFont="1" applyFill="1" applyBorder="1"/>
    <xf numFmtId="0" fontId="9" fillId="5" borderId="10" xfId="0" applyFont="1" applyFill="1" applyBorder="1"/>
    <xf numFmtId="0" fontId="9" fillId="5" borderId="11" xfId="0" applyFont="1" applyFill="1" applyBorder="1"/>
    <xf numFmtId="0" fontId="10" fillId="0" borderId="9" xfId="0" applyFont="1" applyBorder="1"/>
    <xf numFmtId="0" fontId="10" fillId="0" borderId="10" xfId="0" applyFont="1" applyBorder="1"/>
    <xf numFmtId="0" fontId="2" fillId="0" borderId="10" xfId="0" applyFont="1" applyBorder="1"/>
    <xf numFmtId="0" fontId="0" fillId="0" borderId="11" xfId="0" applyBorder="1"/>
    <xf numFmtId="0" fontId="10" fillId="0" borderId="4" xfId="0" applyFont="1" applyBorder="1"/>
    <xf numFmtId="0" fontId="10" fillId="0" borderId="6" xfId="0" applyFont="1" applyBorder="1"/>
    <xf numFmtId="0" fontId="10" fillId="0" borderId="7" xfId="0" applyFont="1" applyBorder="1"/>
    <xf numFmtId="0" fontId="10" fillId="0" borderId="0" xfId="0" applyFont="1"/>
    <xf numFmtId="9" fontId="0" fillId="0" borderId="0" xfId="0" applyNumberFormat="1"/>
    <xf numFmtId="0" fontId="0" fillId="0" borderId="0" xfId="0" applyAlignment="1">
      <alignment horizontal="center" vertical="center"/>
    </xf>
    <xf numFmtId="0" fontId="2" fillId="0" borderId="9" xfId="0" applyFont="1" applyBorder="1"/>
    <xf numFmtId="0" fontId="2" fillId="0" borderId="11" xfId="0" applyFont="1" applyBorder="1"/>
    <xf numFmtId="16" fontId="0" fillId="0" borderId="5" xfId="0" applyNumberFormat="1" applyBorder="1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5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</cellXfs>
  <cellStyles count="2">
    <cellStyle name="Comma [0]" xfId="1" builtinId="6"/>
    <cellStyle name="Normal" xfId="0" builtinId="0"/>
  </cellStyles>
  <dxfs count="5">
    <dxf>
      <alignment vertical="center"/>
    </dxf>
    <dxf>
      <alignment horizontal="center"/>
    </dxf>
    <dxf>
      <numFmt numFmtId="13" formatCode="0%"/>
    </dxf>
    <dxf>
      <numFmt numFmtId="13" formatCode="0%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microsoft.com/office/2017/06/relationships/rdRichValue" Target="richData/rdrichvalue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22/10/relationships/richValueRel" Target="richData/richValueRel.xml"/><Relationship Id="rId17" Type="http://schemas.microsoft.com/office/2017/06/relationships/rdSupportingPropertyBag" Target="richData/rdsupportingpropertybag.xml"/><Relationship Id="rId2" Type="http://schemas.openxmlformats.org/officeDocument/2006/relationships/worksheet" Target="worksheets/sheet2.xml"/><Relationship Id="rId16" Type="http://schemas.microsoft.com/office/2017/06/relationships/rdSupportingPropertyBagStructure" Target="richData/rdsupportingpropertybagstructur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Array" Target="richData/rdarray.xml"/><Relationship Id="rId10" Type="http://schemas.openxmlformats.org/officeDocument/2006/relationships/sharedStrings" Target="sharedStrings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25036</xdr:colOff>
      <xdr:row>12</xdr:row>
      <xdr:rowOff>15240</xdr:rowOff>
    </xdr:from>
    <xdr:to>
      <xdr:col>7</xdr:col>
      <xdr:colOff>26125</xdr:colOff>
      <xdr:row>12</xdr:row>
      <xdr:rowOff>175260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4DB1B81F-1F02-96A2-6BBF-31E8B82CD07D}"/>
            </a:ext>
          </a:extLst>
        </xdr:cNvPr>
        <xdr:cNvSpPr/>
      </xdr:nvSpPr>
      <xdr:spPr>
        <a:xfrm>
          <a:off x="7697287" y="2392680"/>
          <a:ext cx="610689" cy="16002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30481</xdr:rowOff>
    </xdr:from>
    <xdr:to>
      <xdr:col>6</xdr:col>
      <xdr:colOff>510541</xdr:colOff>
      <xdr:row>4</xdr:row>
      <xdr:rowOff>749379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C49BA6-F155-E96C-32A2-F292720D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41" y="396241"/>
          <a:ext cx="3566160" cy="166377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richPivotRecords" Target="richPivot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David Benaim" refreshedDate="45707.756503703706" createdVersion="8" refreshedVersion="8" minRefreshableVersion="3" recordCount="8" xr:uid="{7D9F70EF-F82F-4315-9BAF-4E5E5639BEA5}">
  <cacheSource type="worksheet">
    <worksheetSource ref="A3:E11" sheet="Images inside cells"/>
  </cacheSource>
  <cacheFields count="5">
    <cacheField name="Image" numFmtId="0">
      <sharedItems count="4">
        <s v="Lamb standing between two sheep close together in field"/>
        <s v="A fox looking at the camera"/>
        <s v="Snow leopard in forest"/>
        <s v="Atlantic Puffins on rock"/>
      </sharedItems>
    </cacheField>
    <cacheField name="Animal" numFmtId="0">
      <sharedItems/>
    </cacheField>
    <cacheField name="Region" numFmtId="0">
      <sharedItems count="4">
        <s v="North"/>
        <s v="East"/>
        <s v="West"/>
        <s v="South"/>
      </sharedItems>
    </cacheField>
    <cacheField name="Population" numFmtId="0">
      <sharedItems containsSemiMixedTypes="0" containsString="0" containsNumber="1" containsInteger="1" minValue="12" maxValue="73"/>
    </cacheField>
    <cacheField name="Count date" numFmtId="16">
      <sharedItems containsSemiMixedTypes="0" containsNonDate="0" containsDate="1" containsString="0" minDate="2025-01-02T00:00:00" maxDate="2025-02-20T00:00:00"/>
    </cacheField>
  </cacheFields>
  <extLst>
    <ext xmlns:x14="http://schemas.microsoft.com/office/spreadsheetml/2009/9/main" uri="{725AE2AE-9491-48be-B2B4-4EB974FC3084}">
      <x14:pivotCacheDefinition/>
    </ext>
    <ext xmlns:xxpvi="http://schemas.microsoft.com/office/spreadsheetml/2022/pivotVersionInfo" uri="{9F748A41-CAEA-4470-BF7A-CE61E8FFA7F9}">
      <xxpvi:cacheVersionInfo>
        <xxpvi:lastRefreshFeature>RichData</xxpvi:lastRefreshFeature>
      </xxpvi:cacheVersionInfo>
    </ext>
    <ext xmlns:xprd="http://schemas.microsoft.com/office/spreadsheetml/2022/pivotRichData" uri="{2C874A73-7782-4A18-856F-96AC7E287872}">
      <xprd:richInfo pivotCacheGuid="{7D9F70EF-F82F-4315-9BAF-4E5E5639BEA5}" pivotIgnoreInvalidCache="1" r:id="rId1"/>
    </ext>
  </extLst>
</pivotCacheDefinition>
</file>

<file path=xl/pivotCache/richPivot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x v="0"/>
    <s v="Sheep"/>
    <x v="0"/>
    <n v="73"/>
    <d v="2025-02-19T00:00:00"/>
  </r>
  <r>
    <x v="1"/>
    <s v="Fox"/>
    <x v="0"/>
    <n v="16"/>
    <d v="2025-02-13T00:00:00"/>
  </r>
  <r>
    <x v="2"/>
    <s v="Leopard"/>
    <x v="1"/>
    <n v="12"/>
    <d v="2025-01-17T00:00:00"/>
  </r>
  <r>
    <x v="3"/>
    <s v="Penguin"/>
    <x v="1"/>
    <n v="62"/>
    <d v="2025-01-11T00:00:00"/>
  </r>
  <r>
    <x v="0"/>
    <s v="Sheep"/>
    <x v="2"/>
    <n v="12"/>
    <d v="2025-02-12T00:00:00"/>
  </r>
  <r>
    <x v="1"/>
    <s v="Fox"/>
    <x v="2"/>
    <n v="19"/>
    <d v="2025-01-09T00:00:00"/>
  </r>
  <r>
    <x v="2"/>
    <s v="Leopard"/>
    <x v="3"/>
    <n v="21"/>
    <d v="2025-01-02T00:00:00"/>
  </r>
  <r>
    <x v="3"/>
    <s v="Penguin"/>
    <x v="0"/>
    <n v="42"/>
    <d v="2025-02-09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A64EEB-C274-4379-833C-9AA834063A17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multipleFieldFilters="0" colHeaderCaption="Pivot Table">
  <location ref="L2:P7" firstHeaderRow="1" firstDataRow="2" firstDataCol="1"/>
  <pivotFields count="5">
    <pivotField axis="axisRow" showAll="0">
      <items count="5">
        <item x="1"/>
        <item x="3"/>
        <item x="0"/>
        <item x="2"/>
        <item t="default"/>
      </items>
    </pivotField>
    <pivotField showAll="0"/>
    <pivotField axis="axisCol" showAll="0">
      <items count="5">
        <item x="1"/>
        <item x="3"/>
        <item x="2"/>
        <item x="0"/>
        <item t="default"/>
      </items>
    </pivotField>
    <pivotField dataField="1" showAll="0"/>
    <pivotField numFmtId="16" showAll="0"/>
  </pivotFields>
  <rowFields count="1">
    <field x="0"/>
  </rowFields>
  <rowItems count="4">
    <i>
      <x/>
    </i>
    <i>
      <x v="1"/>
    </i>
    <i>
      <x v="2"/>
    </i>
    <i>
      <x v="3"/>
    </i>
  </rowItems>
  <colFields count="1">
    <field x="2"/>
  </colFields>
  <colItems count="4">
    <i>
      <x/>
    </i>
    <i>
      <x v="1"/>
    </i>
    <i>
      <x v="2"/>
    </i>
    <i>
      <x v="3"/>
    </i>
  </colItems>
  <dataFields count="1">
    <dataField name="Sum of Population" fld="3" baseField="0" baseItem="0"/>
  </dataField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  <ext xmlns:xxpvi="http://schemas.microsoft.com/office/spreadsheetml/2022/pivotVersionInfo" uri="{9F748A41-CAEA-4470-BF7A-CE61E8FFA7F9}">
      <xxpvi:pivotVersionInfo>
        <xxpvi:lastUpdateFeature>RichData</xxpvi:lastUpdateFeature>
      </xxpvi:pivotVersionInfo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B7486F38-548A-451C-8D48-4565DFA65205}" autoFormatId="16" applyNumberFormats="0" applyBorderFormats="0" applyFontFormats="0" applyPatternFormats="0" applyAlignmentFormats="0" applyWidthHeightFormats="0">
  <queryTableRefresh nextId="4">
    <queryTableFields count="3">
      <queryTableField id="1" name="Movie" tableColumnId="1"/>
      <queryTableField id="2" name="Critic score" tableColumnId="2"/>
      <queryTableField id="3" name="Audience score" tableColumnId="3"/>
    </queryTableFields>
  </queryTableRefresh>
</queryTable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1">
  <a r="5">
    <v t="r">4</v>
    <v t="r">5</v>
    <v t="r">6</v>
    <v t="r">7</v>
    <v t="i">1</v>
  </a>
</arrayData>
</file>

<file path=xl/richData/rdrichvalue.xml><?xml version="1.0" encoding="utf-8"?>
<rvData xmlns="http://schemas.microsoft.com/office/spreadsheetml/2017/richdata" count="10">
  <rv s="0">
    <v>0</v>
    <v>5</v>
    <v>Lamb standing between two sheep close together in field</v>
  </rv>
  <rv s="0">
    <v>1</v>
    <v>5</v>
    <v>Snow leopard in forest</v>
  </rv>
  <rv s="0">
    <v>2</v>
    <v>5</v>
    <v>A fox looking at the camera</v>
  </rv>
  <rv s="0">
    <v>3</v>
    <v>5</v>
    <v>Atlantic Puffins on rock</v>
  </rv>
  <rv s="0">
    <v>0</v>
    <v>4</v>
    <v>Lamb standing between two sheep close together in field</v>
  </rv>
  <rv s="0">
    <v>2</v>
    <v>4</v>
    <v>A fox looking at the camera</v>
  </rv>
  <rv s="0">
    <v>1</v>
    <v>4</v>
    <v>Snow leopard in forest</v>
  </rv>
  <rv s="0">
    <v>3</v>
    <v>4</v>
    <v>Atlantic Puffins on rock</v>
  </rv>
  <rv s="1">
    <v>0</v>
  </rv>
  <rv s="2">
    <v>{7D9F70EF-F82F-4315-9BAF-4E5E5639BEA5}</v>
    <v>0</v>
    <v>0</v>
    <v>8</v>
  </rv>
</rvData>
</file>

<file path=xl/richData/rdrichvaluestructure.xml><?xml version="1.0" encoding="utf-8"?>
<rvStructures xmlns="http://schemas.microsoft.com/office/spreadsheetml/2017/richdata" count="3">
  <s t="_localImage">
    <k n="_rvRel:LocalImageIdentifier" t="i"/>
    <k n="CalcOrigin" t="i"/>
    <k n="Text" t="s"/>
  </s>
  <s t="_array">
    <k n="array" t="a"/>
  </s>
  <s t="_datasourcecontainer">
    <k n="%XLUID" t="s"/>
    <k n="_CRID" t="i"/>
    <k n="_Display" t="spb"/>
    <k n="Image" t="r"/>
  </s>
</rvStructures>
</file>

<file path=xl/richData/rdsupportingpropertybag.xml><?xml version="1.0" encoding="utf-8"?>
<supportingPropertyBags xmlns="http://schemas.microsoft.com/office/spreadsheetml/2017/richdata2">
  <spbArrays count="1">
    <a count="4">
      <v t="s">Image</v>
      <v t="s">_CRID</v>
      <v t="s">%XLUID</v>
      <v t="s">_Display</v>
    </a>
  </spbArrays>
  <spbData count="1">
    <spb s="0">
      <v>0</v>
    </spb>
  </spbData>
</supportingPropertyBags>
</file>

<file path=xl/richData/rdsupportingpropertybagstructure.xml><?xml version="1.0" encoding="utf-8"?>
<spbStructures xmlns="http://schemas.microsoft.com/office/spreadsheetml/2017/richdata2" count="1">
  <s>
    <k n="^Order" t="spba"/>
  </s>
</spb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6E69A3-884E-4E6D-B350-125E65925EA0}" name="Table1" displayName="Table1" ref="F3:I11" totalsRowShown="0">
  <autoFilter ref="F3:I11" xr:uid="{1C6E69A3-884E-4E6D-B350-125E65925EA0}"/>
  <tableColumns count="4">
    <tableColumn id="1" xr3:uid="{70CF91C8-0585-4B2F-B525-0DD6E559D6DE}" name="Number"/>
    <tableColumn id="2" xr3:uid="{F5C4E0B7-030B-45D9-9408-FE648D7860CF}" name="In Thai">
      <calculatedColumnFormula>BAHTTEXT(F4)</calculatedColumnFormula>
    </tableColumn>
    <tableColumn id="3" xr3:uid="{E0080B3D-91E6-495E-B62B-50DCBDE23428}" name="In words">
      <calculatedColumnFormula>_xlfn.TRANSLATE(BAHTTEXT(F4))</calculatedColumnFormula>
    </tableColumn>
    <tableColumn id="4" xr3:uid="{E0534F0A-7AE8-4343-AD57-2FE90ACB7F9A}" name="In words, remove &quot;baht&quot;">
      <calculatedColumnFormula>_xlfn.TEXTBEFORE(_xlfn.TRANSLATE(BAHTTEXT(F4))," baht",,1)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8BFC4B-398A-424B-86DF-0CE14919FCF8}" name="Rotten_tomatoes_in_the_cinema" displayName="Rotten_tomatoes_in_the_cinema" ref="A1:C33" tableType="queryTable" totalsRowShown="0">
  <autoFilter ref="A1:C33" xr:uid="{008BFC4B-398A-424B-86DF-0CE14919FCF8}"/>
  <tableColumns count="3">
    <tableColumn id="1" xr3:uid="{EA921769-702F-4AD4-90A0-343988C26D8B}" uniqueName="1" name="Movie" queryTableFieldId="1" dataDxfId="4"/>
    <tableColumn id="2" xr3:uid="{7DB62497-5125-440F-AEBA-2148B3498FAD}" uniqueName="2" name="Critic score" queryTableFieldId="2" dataDxfId="3"/>
    <tableColumn id="3" xr3:uid="{D50BE8D0-B28D-4C1A-B83A-72C7DF2915ED}" uniqueName="3" name="Audience score" queryTableFieldId="3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5C851-DDB9-46F8-A5FA-A3A2A6111253}">
  <dimension ref="A1:M16"/>
  <sheetViews>
    <sheetView showGridLines="0" tabSelected="1" zoomScaleNormal="100" workbookViewId="0">
      <selection activeCell="P8" sqref="P8"/>
    </sheetView>
  </sheetViews>
  <sheetFormatPr defaultRowHeight="14.4" x14ac:dyDescent="0.3"/>
  <cols>
    <col min="2" max="2" width="5.33203125" bestFit="1" customWidth="1"/>
    <col min="3" max="3" width="5.5546875" bestFit="1" customWidth="1"/>
    <col min="4" max="4" width="8.109375" customWidth="1"/>
    <col min="5" max="5" width="20.21875" customWidth="1"/>
    <col min="6" max="6" width="10.33203125" bestFit="1" customWidth="1"/>
    <col min="9" max="9" width="5.33203125" bestFit="1" customWidth="1"/>
    <col min="10" max="10" width="5.5546875" bestFit="1" customWidth="1"/>
    <col min="11" max="11" width="8.109375" customWidth="1"/>
    <col min="12" max="12" width="20.21875" customWidth="1"/>
    <col min="13" max="13" width="10.33203125" bestFit="1" customWidth="1"/>
  </cols>
  <sheetData>
    <row r="1" spans="1:13" x14ac:dyDescent="0.3">
      <c r="A1" s="2" t="s">
        <v>10</v>
      </c>
    </row>
    <row r="2" spans="1:13" x14ac:dyDescent="0.3">
      <c r="D2" s="54" t="s">
        <v>13</v>
      </c>
      <c r="E2" s="55"/>
      <c r="F2" s="56"/>
      <c r="H2" s="12"/>
      <c r="I2" s="13"/>
      <c r="J2" s="13"/>
      <c r="K2" s="54" t="s">
        <v>13</v>
      </c>
      <c r="L2" s="55"/>
      <c r="M2" s="56"/>
    </row>
    <row r="3" spans="1:13" ht="28.8" x14ac:dyDescent="0.3">
      <c r="B3" s="2" t="s">
        <v>15</v>
      </c>
      <c r="C3" s="2"/>
      <c r="D3" s="5" t="str">
        <f ca="1">_xlfn.FORMULATEXT(D5)</f>
        <v>=B5-C5</v>
      </c>
      <c r="E3" s="6" t="str">
        <f ca="1">_xlfn.FORMULATEXT(E5)</f>
        <v>=TRIMRANGE(B5:B16)-TRIMRANGE(C5:C16)</v>
      </c>
      <c r="F3" s="7" t="str">
        <f ca="1">_xlfn.FORMULATEXT(F5)</f>
        <v>=B5:.B16-C5:.C16</v>
      </c>
      <c r="H3" s="11"/>
      <c r="I3" s="2" t="s">
        <v>15</v>
      </c>
      <c r="J3" s="2"/>
      <c r="K3" s="5" t="str">
        <f ca="1">_xlfn.FORMULATEXT(K5)</f>
        <v>=I5-J5</v>
      </c>
      <c r="L3" s="6" t="str">
        <f ca="1">_xlfn.FORMULATEXT(L5)</f>
        <v>=TRIMRANGE(I5:I16)-TRIMRANGE(J5:J16)</v>
      </c>
      <c r="M3" s="7" t="str">
        <f ca="1">_xlfn.FORMULATEXT(M5)</f>
        <v>=I5:.I16-J5:.J16</v>
      </c>
    </row>
    <row r="4" spans="1:13" x14ac:dyDescent="0.3">
      <c r="A4" s="15" t="s">
        <v>14</v>
      </c>
      <c r="B4" s="16" t="s">
        <v>0</v>
      </c>
      <c r="C4" s="17" t="s">
        <v>1</v>
      </c>
      <c r="D4" s="15" t="s">
        <v>12</v>
      </c>
      <c r="E4" s="16" t="s">
        <v>10</v>
      </c>
      <c r="F4" s="17" t="s">
        <v>11</v>
      </c>
      <c r="H4" s="15" t="s">
        <v>14</v>
      </c>
      <c r="I4" s="16" t="s">
        <v>0</v>
      </c>
      <c r="J4" s="16" t="s">
        <v>1</v>
      </c>
      <c r="K4" s="15" t="s">
        <v>12</v>
      </c>
      <c r="L4" s="16" t="s">
        <v>10</v>
      </c>
      <c r="M4" s="17" t="s">
        <v>11</v>
      </c>
    </row>
    <row r="5" spans="1:13" x14ac:dyDescent="0.3">
      <c r="A5" t="s">
        <v>2</v>
      </c>
      <c r="B5">
        <v>19</v>
      </c>
      <c r="C5">
        <v>42</v>
      </c>
      <c r="D5">
        <f>B5-C5</f>
        <v>-23</v>
      </c>
      <c r="E5" cm="1">
        <f t="array" ref="E5:E12">_xlfn.TRIMRANGE(B5:B16)-_xlfn.TRIMRANGE(C5:C16)</f>
        <v>-23</v>
      </c>
      <c r="F5" cm="1">
        <f t="array" ref="F5:F12">_xlfn._TRO_TRAILING(B5:B16)-_xlfn._TRO_TRAILING(C5:C16)</f>
        <v>-23</v>
      </c>
      <c r="H5" t="s">
        <v>2</v>
      </c>
      <c r="I5">
        <v>19</v>
      </c>
      <c r="J5">
        <v>42</v>
      </c>
      <c r="K5">
        <f>I5-J5</f>
        <v>-23</v>
      </c>
      <c r="L5" cm="1">
        <f t="array" ref="L5:L13">_xlfn.TRIMRANGE(I5:I16)-_xlfn.TRIMRANGE(J5:J16)</f>
        <v>-23</v>
      </c>
      <c r="M5" cm="1">
        <f t="array" ref="M5:M13">_xlfn._TRO_TRAILING(I5:I16)-_xlfn._TRO_TRAILING(J5:J16)</f>
        <v>-23</v>
      </c>
    </row>
    <row r="6" spans="1:13" x14ac:dyDescent="0.3">
      <c r="A6" t="s">
        <v>3</v>
      </c>
      <c r="B6">
        <v>20</v>
      </c>
      <c r="C6">
        <v>59</v>
      </c>
      <c r="D6">
        <f t="shared" ref="D6:D16" si="0">B6-C6</f>
        <v>-39</v>
      </c>
      <c r="E6">
        <v>-39</v>
      </c>
      <c r="F6">
        <v>-39</v>
      </c>
      <c r="H6" t="s">
        <v>3</v>
      </c>
      <c r="I6">
        <v>20</v>
      </c>
      <c r="J6">
        <v>59</v>
      </c>
      <c r="K6">
        <f t="shared" ref="K6:K16" si="1">I6-J6</f>
        <v>-39</v>
      </c>
      <c r="L6">
        <v>-39</v>
      </c>
      <c r="M6">
        <v>-39</v>
      </c>
    </row>
    <row r="7" spans="1:13" x14ac:dyDescent="0.3">
      <c r="A7" t="s">
        <v>4</v>
      </c>
      <c r="B7">
        <v>10</v>
      </c>
      <c r="C7">
        <v>1</v>
      </c>
      <c r="D7">
        <f t="shared" si="0"/>
        <v>9</v>
      </c>
      <c r="E7">
        <v>9</v>
      </c>
      <c r="F7">
        <v>9</v>
      </c>
      <c r="H7" t="s">
        <v>4</v>
      </c>
      <c r="I7">
        <v>10</v>
      </c>
      <c r="J7">
        <v>1</v>
      </c>
      <c r="K7">
        <f t="shared" si="1"/>
        <v>9</v>
      </c>
      <c r="L7">
        <v>9</v>
      </c>
      <c r="M7">
        <v>9</v>
      </c>
    </row>
    <row r="8" spans="1:13" x14ac:dyDescent="0.3">
      <c r="A8" t="s">
        <v>5</v>
      </c>
      <c r="B8">
        <v>32</v>
      </c>
      <c r="C8">
        <v>83</v>
      </c>
      <c r="D8">
        <f t="shared" si="0"/>
        <v>-51</v>
      </c>
      <c r="E8">
        <v>-51</v>
      </c>
      <c r="F8">
        <v>-51</v>
      </c>
      <c r="H8" t="s">
        <v>5</v>
      </c>
      <c r="I8">
        <v>32</v>
      </c>
      <c r="J8">
        <v>83</v>
      </c>
      <c r="K8">
        <f t="shared" si="1"/>
        <v>-51</v>
      </c>
      <c r="L8">
        <v>-51</v>
      </c>
      <c r="M8">
        <v>-51</v>
      </c>
    </row>
    <row r="9" spans="1:13" x14ac:dyDescent="0.3">
      <c r="A9" t="s">
        <v>6</v>
      </c>
      <c r="B9">
        <v>58</v>
      </c>
      <c r="C9">
        <v>5</v>
      </c>
      <c r="D9">
        <f t="shared" si="0"/>
        <v>53</v>
      </c>
      <c r="E9">
        <v>53</v>
      </c>
      <c r="F9">
        <v>53</v>
      </c>
      <c r="H9" t="s">
        <v>6</v>
      </c>
      <c r="I9">
        <v>58</v>
      </c>
      <c r="J9">
        <v>5</v>
      </c>
      <c r="K9">
        <f t="shared" si="1"/>
        <v>53</v>
      </c>
      <c r="L9">
        <v>53</v>
      </c>
      <c r="M9">
        <v>53</v>
      </c>
    </row>
    <row r="10" spans="1:13" x14ac:dyDescent="0.3">
      <c r="A10" t="s">
        <v>7</v>
      </c>
      <c r="B10">
        <v>80</v>
      </c>
      <c r="C10">
        <v>54</v>
      </c>
      <c r="D10">
        <f t="shared" si="0"/>
        <v>26</v>
      </c>
      <c r="E10">
        <v>26</v>
      </c>
      <c r="F10">
        <v>26</v>
      </c>
      <c r="H10" t="s">
        <v>7</v>
      </c>
      <c r="I10">
        <v>80</v>
      </c>
      <c r="J10">
        <v>54</v>
      </c>
      <c r="K10">
        <f t="shared" si="1"/>
        <v>26</v>
      </c>
      <c r="L10">
        <v>26</v>
      </c>
      <c r="M10">
        <v>26</v>
      </c>
    </row>
    <row r="11" spans="1:13" x14ac:dyDescent="0.3">
      <c r="A11" t="s">
        <v>8</v>
      </c>
      <c r="B11">
        <v>54</v>
      </c>
      <c r="C11">
        <v>58</v>
      </c>
      <c r="D11">
        <f t="shared" si="0"/>
        <v>-4</v>
      </c>
      <c r="E11">
        <v>-4</v>
      </c>
      <c r="F11">
        <v>-4</v>
      </c>
      <c r="H11" t="s">
        <v>8</v>
      </c>
      <c r="I11">
        <v>54</v>
      </c>
      <c r="J11">
        <v>58</v>
      </c>
      <c r="K11">
        <f t="shared" si="1"/>
        <v>-4</v>
      </c>
      <c r="L11">
        <v>-4</v>
      </c>
      <c r="M11">
        <v>-4</v>
      </c>
    </row>
    <row r="12" spans="1:13" x14ac:dyDescent="0.3">
      <c r="A12" t="s">
        <v>9</v>
      </c>
      <c r="B12">
        <v>66</v>
      </c>
      <c r="C12">
        <v>70</v>
      </c>
      <c r="D12">
        <f t="shared" si="0"/>
        <v>-4</v>
      </c>
      <c r="E12">
        <v>-4</v>
      </c>
      <c r="F12">
        <v>-4</v>
      </c>
      <c r="H12" t="s">
        <v>9</v>
      </c>
      <c r="I12">
        <v>66</v>
      </c>
      <c r="J12">
        <v>70</v>
      </c>
      <c r="K12">
        <f t="shared" si="1"/>
        <v>-4</v>
      </c>
      <c r="L12">
        <v>-4</v>
      </c>
      <c r="M12">
        <v>-4</v>
      </c>
    </row>
    <row r="13" spans="1:13" x14ac:dyDescent="0.3">
      <c r="C13" s="14"/>
      <c r="D13">
        <f t="shared" si="0"/>
        <v>0</v>
      </c>
      <c r="H13" s="2" t="s">
        <v>16</v>
      </c>
      <c r="I13" s="2">
        <v>32</v>
      </c>
      <c r="J13" s="3">
        <v>29</v>
      </c>
      <c r="K13" s="2">
        <f t="shared" si="1"/>
        <v>3</v>
      </c>
      <c r="L13" s="2">
        <v>3</v>
      </c>
      <c r="M13" s="2">
        <v>3</v>
      </c>
    </row>
    <row r="14" spans="1:13" x14ac:dyDescent="0.3">
      <c r="C14" s="14"/>
      <c r="D14">
        <f t="shared" si="0"/>
        <v>0</v>
      </c>
      <c r="G14" s="4" t="s">
        <v>17</v>
      </c>
      <c r="J14" s="1"/>
      <c r="K14">
        <f t="shared" si="1"/>
        <v>0</v>
      </c>
    </row>
    <row r="15" spans="1:13" x14ac:dyDescent="0.3">
      <c r="C15" s="14"/>
      <c r="D15">
        <f t="shared" si="0"/>
        <v>0</v>
      </c>
      <c r="J15" s="1"/>
      <c r="K15">
        <f t="shared" si="1"/>
        <v>0</v>
      </c>
    </row>
    <row r="16" spans="1:13" x14ac:dyDescent="0.3">
      <c r="D16">
        <f t="shared" si="0"/>
        <v>0</v>
      </c>
      <c r="K16">
        <f t="shared" si="1"/>
        <v>0</v>
      </c>
    </row>
  </sheetData>
  <mergeCells count="2">
    <mergeCell ref="D2:F2"/>
    <mergeCell ref="K2:M2"/>
  </mergeCells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EB12A-48FA-41D7-B5EA-33E30AB76A72}">
  <dimension ref="A1:I11"/>
  <sheetViews>
    <sheetView workbookViewId="0">
      <selection activeCell="H14" sqref="H14"/>
    </sheetView>
  </sheetViews>
  <sheetFormatPr defaultRowHeight="14.4" x14ac:dyDescent="0.3"/>
  <cols>
    <col min="2" max="2" width="16.88671875" bestFit="1" customWidth="1"/>
    <col min="6" max="6" width="9.6640625" customWidth="1"/>
    <col min="7" max="7" width="41.33203125" bestFit="1" customWidth="1"/>
    <col min="8" max="8" width="59.5546875" bestFit="1" customWidth="1"/>
    <col min="9" max="9" width="55" bestFit="1" customWidth="1"/>
  </cols>
  <sheetData>
    <row r="1" spans="1:9" x14ac:dyDescent="0.3">
      <c r="A1" t="s">
        <v>44</v>
      </c>
    </row>
    <row r="3" spans="1:9" x14ac:dyDescent="0.3">
      <c r="A3" s="22" t="s">
        <v>36</v>
      </c>
      <c r="B3" s="23"/>
      <c r="C3" s="23"/>
      <c r="D3" s="24"/>
      <c r="F3" t="s">
        <v>46</v>
      </c>
      <c r="G3" t="s">
        <v>47</v>
      </c>
      <c r="H3" t="s">
        <v>48</v>
      </c>
      <c r="I3" t="s">
        <v>49</v>
      </c>
    </row>
    <row r="4" spans="1:9" x14ac:dyDescent="0.3">
      <c r="A4" s="22"/>
      <c r="B4" s="23"/>
      <c r="C4" s="23"/>
      <c r="D4" s="24"/>
      <c r="F4">
        <v>-78</v>
      </c>
      <c r="G4" t="str">
        <f>BAHTTEXT(F4)</f>
        <v>ลบเจ็ดสิบแปดบาทถ้วน</v>
      </c>
      <c r="H4" t="str">
        <f>_xlfn.TRANSLATE(BAHTTEXT(F4))</f>
        <v>Minus seventy-eight baht</v>
      </c>
      <c r="I4" t="str">
        <f>_xlfn.TEXTBEFORE(_xlfn.TRANSLATE(BAHTTEXT(F4))," baht",,1)</f>
        <v>Minus seventy-eight</v>
      </c>
    </row>
    <row r="5" spans="1:9" x14ac:dyDescent="0.3">
      <c r="A5" s="25" t="s">
        <v>37</v>
      </c>
      <c r="B5" s="26" t="s">
        <v>38</v>
      </c>
      <c r="C5" s="27" t="s">
        <v>39</v>
      </c>
      <c r="D5" s="28"/>
      <c r="F5">
        <v>8</v>
      </c>
      <c r="G5" t="str">
        <f t="shared" ref="G5:G11" si="0">BAHTTEXT(F5)</f>
        <v>แปดบาทถ้วน</v>
      </c>
      <c r="H5" t="str">
        <f t="shared" ref="H5:H11" si="1">_xlfn.TRANSLATE(BAHTTEXT(F5))</f>
        <v>Eight Baht</v>
      </c>
      <c r="I5" t="str">
        <f t="shared" ref="I5:I11" si="2">_xlfn.TEXTBEFORE(_xlfn.TRANSLATE(BAHTTEXT(F5))," baht",,1)</f>
        <v>Eight</v>
      </c>
    </row>
    <row r="6" spans="1:9" x14ac:dyDescent="0.3">
      <c r="A6" s="29" t="s">
        <v>40</v>
      </c>
      <c r="B6" s="32" t="str">
        <f>_xlfn.TRANSLATE(B5,A5,A6)</f>
        <v>Consulter ce fichier</v>
      </c>
      <c r="D6" s="8"/>
      <c r="F6">
        <v>63</v>
      </c>
      <c r="G6" t="str">
        <f t="shared" si="0"/>
        <v>หกสิบสามบาทถ้วน</v>
      </c>
      <c r="H6" t="str">
        <f t="shared" si="1"/>
        <v>Sixty-three Baht</v>
      </c>
      <c r="I6" t="str">
        <f t="shared" si="2"/>
        <v>Sixty-three</v>
      </c>
    </row>
    <row r="7" spans="1:9" x14ac:dyDescent="0.3">
      <c r="A7" s="29" t="s">
        <v>41</v>
      </c>
      <c r="B7" s="32" t="str">
        <f t="shared" ref="B7:B8" si="3">_xlfn.TRANSLATE(B6,A6,A7)</f>
        <v>查看此文件</v>
      </c>
      <c r="D7" s="8"/>
      <c r="F7">
        <v>192</v>
      </c>
      <c r="G7" t="str">
        <f t="shared" si="0"/>
        <v>หนึ่งร้อยเก้าสิบสองบาทถ้วน</v>
      </c>
      <c r="H7" t="str">
        <f t="shared" si="1"/>
        <v>One hundred and ninety-two baht</v>
      </c>
      <c r="I7" t="str">
        <f t="shared" si="2"/>
        <v>One hundred and ninety-two</v>
      </c>
    </row>
    <row r="8" spans="1:9" x14ac:dyDescent="0.3">
      <c r="A8" s="29" t="s">
        <v>42</v>
      </c>
      <c r="B8" s="32" t="str">
        <f t="shared" si="3"/>
        <v>הצג קובץ זה</v>
      </c>
      <c r="D8" s="8"/>
      <c r="F8">
        <v>1837</v>
      </c>
      <c r="G8" t="str">
        <f t="shared" si="0"/>
        <v>หนึ่งพันแปดร้อยสามสิบเจ็ดบาทถ้วน</v>
      </c>
      <c r="H8" t="str">
        <f t="shared" si="1"/>
        <v>One thousand eight hundred and thirty-seven baht</v>
      </c>
      <c r="I8" t="str">
        <f t="shared" si="2"/>
        <v>One thousand eight hundred and thirty-seven</v>
      </c>
    </row>
    <row r="9" spans="1:9" x14ac:dyDescent="0.3">
      <c r="A9" s="29" t="s">
        <v>45</v>
      </c>
      <c r="B9" s="32"/>
      <c r="D9" s="8"/>
      <c r="F9">
        <v>18702</v>
      </c>
      <c r="G9" t="str">
        <f t="shared" si="0"/>
        <v>หนึ่งหมื่นแปดพันเจ็ดร้อยสองบาทถ้วน</v>
      </c>
      <c r="H9" t="str">
        <f t="shared" si="1"/>
        <v>18,000 seven hundred and two baht</v>
      </c>
      <c r="I9" t="str">
        <f t="shared" si="2"/>
        <v>18,000 seven hundred and two</v>
      </c>
    </row>
    <row r="10" spans="1:9" x14ac:dyDescent="0.3">
      <c r="A10" s="29" t="s">
        <v>43</v>
      </c>
      <c r="B10" s="32"/>
      <c r="D10" s="8"/>
      <c r="F10">
        <v>182691</v>
      </c>
      <c r="G10" t="str">
        <f t="shared" si="0"/>
        <v>หนึ่งแสนแปดหมื่นสองพันหกร้อยเก้าสิบเอ็ดบาทถ้วน</v>
      </c>
      <c r="H10" t="str">
        <f t="shared" si="1"/>
        <v>One hundred and eighty-two thousand six hundred and ninety-one baht</v>
      </c>
      <c r="I10" t="str">
        <f t="shared" si="2"/>
        <v>One hundred and eighty-two thousand six hundred and ninety-one</v>
      </c>
    </row>
    <row r="11" spans="1:9" x14ac:dyDescent="0.3">
      <c r="A11" s="30" t="s">
        <v>37</v>
      </c>
      <c r="B11" s="31"/>
      <c r="C11" s="9"/>
      <c r="D11" s="10"/>
      <c r="F11">
        <v>2870938</v>
      </c>
      <c r="G11" t="str">
        <f t="shared" si="0"/>
        <v>สองล้านแปดแสนเจ็ดหมื่นเก้าร้อยสามสิบแปดบาทถ้วน</v>
      </c>
      <c r="H11" t="str">
        <f t="shared" si="1"/>
        <v>Two million eight hundred and seventy nine hundred and thirty-eight baht.</v>
      </c>
      <c r="I11" t="str">
        <f t="shared" si="2"/>
        <v>Two million eight hundred and seventy nine hundred and thirty-eight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75847-82BE-4D53-94E3-8B9123820B3E}">
  <dimension ref="A1:C21"/>
  <sheetViews>
    <sheetView workbookViewId="0">
      <selection activeCell="J3" sqref="J3"/>
    </sheetView>
  </sheetViews>
  <sheetFormatPr defaultRowHeight="14.4" x14ac:dyDescent="0.3"/>
  <sheetData>
    <row r="1" spans="1:3" x14ac:dyDescent="0.3">
      <c r="A1" s="18" t="s">
        <v>18</v>
      </c>
    </row>
    <row r="3" spans="1:3" x14ac:dyDescent="0.3">
      <c r="A3" s="18" t="s">
        <v>19</v>
      </c>
      <c r="B3" s="19"/>
      <c r="C3" s="19"/>
    </row>
    <row r="4" spans="1:3" x14ac:dyDescent="0.3">
      <c r="A4" s="19" t="s">
        <v>20</v>
      </c>
      <c r="B4" s="19" t="str" cm="1">
        <f t="array" ref="B4">_xlfn.REGEXEXTRACT(A4, "\w+")</f>
        <v>Jack</v>
      </c>
      <c r="C4" s="20" t="str" cm="1">
        <f t="array" ref="C4">_xlfn.REGEXEXTRACT(A4, "\w+$")</f>
        <v>Gold</v>
      </c>
    </row>
    <row r="5" spans="1:3" x14ac:dyDescent="0.3">
      <c r="A5" s="19" t="s">
        <v>21</v>
      </c>
      <c r="B5" s="19" t="str" cm="1">
        <f t="array" ref="B5">_xlfn.REGEXEXTRACT(A5, "\w+")</f>
        <v>Karen</v>
      </c>
      <c r="C5" s="20" t="str" cm="1">
        <f t="array" ref="C5">_xlfn.REGEXEXTRACT(A5, "\w+$")</f>
        <v>Field</v>
      </c>
    </row>
    <row r="6" spans="1:3" x14ac:dyDescent="0.3">
      <c r="A6" s="19" t="s">
        <v>22</v>
      </c>
      <c r="B6" s="19" t="str" cm="1">
        <f t="array" ref="B6">_xlfn.REGEXEXTRACT(A6, "\w+")</f>
        <v>Lisa</v>
      </c>
      <c r="C6" s="20" t="str" cm="1">
        <f t="array" ref="C6">_xlfn.REGEXEXTRACT(A6, "\w+$")</f>
        <v>Panter</v>
      </c>
    </row>
    <row r="7" spans="1:3" x14ac:dyDescent="0.3">
      <c r="A7" s="19" t="s">
        <v>23</v>
      </c>
      <c r="B7" s="19" t="str" cm="1">
        <f t="array" ref="B7">_xlfn.REGEXEXTRACT(A7, "\w+")</f>
        <v>Lucy</v>
      </c>
      <c r="C7" s="20" t="str" cm="1">
        <f t="array" ref="C7">_xlfn.REGEXEXTRACT(A7, "\w+$")</f>
        <v>Hand</v>
      </c>
    </row>
    <row r="10" spans="1:3" x14ac:dyDescent="0.3">
      <c r="A10" s="18" t="s">
        <v>24</v>
      </c>
      <c r="B10" s="19"/>
    </row>
    <row r="11" spans="1:3" x14ac:dyDescent="0.3">
      <c r="A11" s="19" t="s">
        <v>25</v>
      </c>
      <c r="B11" s="19" t="str">
        <f>_xlfn.REGEXREPLACE(A11,"\d","")</f>
        <v>JackGold</v>
      </c>
    </row>
    <row r="12" spans="1:3" x14ac:dyDescent="0.3">
      <c r="A12" s="19" t="s">
        <v>26</v>
      </c>
      <c r="B12" s="19" t="str">
        <f t="shared" ref="B12:B15" si="0">_xlfn.REGEXREPLACE(A12,"\d","")</f>
        <v>KarenField</v>
      </c>
    </row>
    <row r="13" spans="1:3" x14ac:dyDescent="0.3">
      <c r="A13" s="19" t="s">
        <v>27</v>
      </c>
      <c r="B13" s="19" t="str">
        <f t="shared" si="0"/>
        <v>LucyHand</v>
      </c>
    </row>
    <row r="14" spans="1:3" x14ac:dyDescent="0.3">
      <c r="A14" s="19" t="s">
        <v>28</v>
      </c>
      <c r="B14" s="19" t="str">
        <f t="shared" si="0"/>
        <v>LisaPanter</v>
      </c>
    </row>
    <row r="15" spans="1:3" x14ac:dyDescent="0.3">
      <c r="A15" s="19" t="s">
        <v>29</v>
      </c>
      <c r="B15" s="19" t="str">
        <f t="shared" si="0"/>
        <v>JackGold</v>
      </c>
      <c r="C15" s="21" t="s">
        <v>30</v>
      </c>
    </row>
    <row r="17" spans="2:3" x14ac:dyDescent="0.3">
      <c r="C17" s="18" t="s">
        <v>31</v>
      </c>
    </row>
    <row r="18" spans="2:3" x14ac:dyDescent="0.3">
      <c r="B18" t="str" cm="1">
        <f t="array" ref="B18">_xlfn.REGEXEXTRACT(C18, "[a-zA-Z0-9._%+-]+@[a-zA-Z0-9.-]+\.[a-zA-Z]{2,}")</f>
        <v>johndoe@example.com</v>
      </c>
      <c r="C18" s="19" t="s">
        <v>32</v>
      </c>
    </row>
    <row r="19" spans="2:3" x14ac:dyDescent="0.3">
      <c r="B19" t="str" cm="1">
        <f t="array" ref="B19">_xlfn.REGEXEXTRACT(C19, "[a-zA-Z0-9._%+-]+@[a-zA-Z0-9.-]+\.[a-zA-Z]{2,}")</f>
        <v>info@mywebsite.com</v>
      </c>
      <c r="C19" s="19" t="s">
        <v>33</v>
      </c>
    </row>
    <row r="20" spans="2:3" x14ac:dyDescent="0.3">
      <c r="B20" t="str" cm="1">
        <f t="array" ref="B20">_xlfn.REGEXEXTRACT(C20, "[a-zA-Z0-9._%+-]+@[a-zA-Z0-9.-]+\.[a-zA-Z]{2,}")</f>
        <v>contact@businesscorp.org</v>
      </c>
      <c r="C20" s="19" t="s">
        <v>34</v>
      </c>
    </row>
    <row r="21" spans="2:3" x14ac:dyDescent="0.3">
      <c r="B21" t="str" cm="1">
        <f t="array" ref="B21">_xlfn.REGEXEXTRACT(C21, "[a-zA-Z0-9._%+-]+@[a-zA-Z0-9.-]+\.[a-zA-Z]{2,}")</f>
        <v>alex.brown@emailservice.com</v>
      </c>
      <c r="C21" s="19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48441-D38E-4CEE-AAA4-6C264A2C8CE5}">
  <dimension ref="A1:C33"/>
  <sheetViews>
    <sheetView workbookViewId="0">
      <selection activeCell="I11" sqref="I11"/>
    </sheetView>
  </sheetViews>
  <sheetFormatPr defaultRowHeight="14.4" x14ac:dyDescent="0.3"/>
  <cols>
    <col min="1" max="1" width="29.33203125" bestFit="1" customWidth="1"/>
    <col min="2" max="2" width="12.77734375" bestFit="1" customWidth="1"/>
    <col min="3" max="3" width="16" bestFit="1" customWidth="1"/>
  </cols>
  <sheetData>
    <row r="1" spans="1:3" x14ac:dyDescent="0.3">
      <c r="A1" t="s">
        <v>50</v>
      </c>
      <c r="B1" t="s">
        <v>51</v>
      </c>
      <c r="C1" t="s">
        <v>52</v>
      </c>
    </row>
    <row r="2" spans="1:3" x14ac:dyDescent="0.3">
      <c r="A2" t="s">
        <v>53</v>
      </c>
      <c r="B2" s="33">
        <v>0.93</v>
      </c>
      <c r="C2" s="33"/>
    </row>
    <row r="3" spans="1:3" x14ac:dyDescent="0.3">
      <c r="A3" t="s">
        <v>54</v>
      </c>
      <c r="B3" s="33">
        <v>0.87</v>
      </c>
      <c r="C3" s="33"/>
    </row>
    <row r="4" spans="1:3" x14ac:dyDescent="0.3">
      <c r="A4" t="s">
        <v>55</v>
      </c>
      <c r="B4" s="33">
        <v>0.81</v>
      </c>
      <c r="C4" s="33"/>
    </row>
    <row r="5" spans="1:3" x14ac:dyDescent="0.3">
      <c r="A5" t="s">
        <v>56</v>
      </c>
      <c r="B5" s="33">
        <v>0.96</v>
      </c>
      <c r="C5" s="33"/>
    </row>
    <row r="6" spans="1:3" x14ac:dyDescent="0.3">
      <c r="A6" t="s">
        <v>57</v>
      </c>
      <c r="B6" s="33">
        <v>0.49</v>
      </c>
      <c r="C6" s="33">
        <v>0.8</v>
      </c>
    </row>
    <row r="7" spans="1:3" x14ac:dyDescent="0.3">
      <c r="A7" t="s">
        <v>58</v>
      </c>
      <c r="B7" s="33">
        <v>0.93</v>
      </c>
      <c r="C7" s="33">
        <v>0.9</v>
      </c>
    </row>
    <row r="8" spans="1:3" x14ac:dyDescent="0.3">
      <c r="A8" t="s">
        <v>59</v>
      </c>
      <c r="B8" s="33">
        <v>0.95</v>
      </c>
      <c r="C8" s="33">
        <v>0.9</v>
      </c>
    </row>
    <row r="9" spans="1:3" x14ac:dyDescent="0.3">
      <c r="A9" t="s">
        <v>55</v>
      </c>
      <c r="B9" s="33">
        <v>0.81</v>
      </c>
      <c r="C9" s="33">
        <v>0.78</v>
      </c>
    </row>
    <row r="10" spans="1:3" x14ac:dyDescent="0.3">
      <c r="A10" t="s">
        <v>53</v>
      </c>
      <c r="B10" s="33">
        <v>0.93</v>
      </c>
      <c r="C10" s="33">
        <v>0.9</v>
      </c>
    </row>
    <row r="11" spans="1:3" x14ac:dyDescent="0.3">
      <c r="A11" t="s">
        <v>60</v>
      </c>
      <c r="B11" s="33">
        <v>0.94</v>
      </c>
      <c r="C11" s="33">
        <v>0.89</v>
      </c>
    </row>
    <row r="12" spans="1:3" x14ac:dyDescent="0.3">
      <c r="A12" t="s">
        <v>61</v>
      </c>
      <c r="B12" s="33">
        <v>0.19</v>
      </c>
      <c r="C12" s="33">
        <v>0.61</v>
      </c>
    </row>
    <row r="13" spans="1:3" x14ac:dyDescent="0.3">
      <c r="A13" t="s">
        <v>62</v>
      </c>
      <c r="B13" s="33">
        <v>0.94</v>
      </c>
      <c r="C13" s="33">
        <v>0.9</v>
      </c>
    </row>
    <row r="14" spans="1:3" x14ac:dyDescent="0.3">
      <c r="A14" t="s">
        <v>63</v>
      </c>
      <c r="B14" s="33">
        <v>0.84</v>
      </c>
      <c r="C14" s="33">
        <v>0.85</v>
      </c>
    </row>
    <row r="15" spans="1:3" x14ac:dyDescent="0.3">
      <c r="A15" t="s">
        <v>64</v>
      </c>
      <c r="B15" s="33">
        <v>0.96</v>
      </c>
      <c r="C15" s="33">
        <v>0.81</v>
      </c>
    </row>
    <row r="16" spans="1:3" x14ac:dyDescent="0.3">
      <c r="A16" t="s">
        <v>65</v>
      </c>
      <c r="B16" s="33">
        <v>0.28999999999999998</v>
      </c>
      <c r="C16" s="33">
        <v>0.63</v>
      </c>
    </row>
    <row r="17" spans="1:3" x14ac:dyDescent="0.3">
      <c r="A17" t="s">
        <v>66</v>
      </c>
      <c r="B17" s="33">
        <v>0.97</v>
      </c>
      <c r="C17" s="33">
        <v>0.98</v>
      </c>
    </row>
    <row r="18" spans="1:3" x14ac:dyDescent="0.3">
      <c r="A18" t="s">
        <v>67</v>
      </c>
      <c r="B18" s="33">
        <v>0.76</v>
      </c>
      <c r="C18" s="33">
        <v>0.48</v>
      </c>
    </row>
    <row r="19" spans="1:3" x14ac:dyDescent="0.3">
      <c r="A19" t="s">
        <v>68</v>
      </c>
      <c r="B19" s="33"/>
      <c r="C19" s="33">
        <v>0.99</v>
      </c>
    </row>
    <row r="20" spans="1:3" x14ac:dyDescent="0.3">
      <c r="A20" t="s">
        <v>69</v>
      </c>
      <c r="B20" s="33">
        <v>0.84</v>
      </c>
      <c r="C20" s="33">
        <v>0.73</v>
      </c>
    </row>
    <row r="21" spans="1:3" x14ac:dyDescent="0.3">
      <c r="A21" t="s">
        <v>70</v>
      </c>
      <c r="B21" s="33">
        <v>0.89</v>
      </c>
      <c r="C21" s="33">
        <v>0.75</v>
      </c>
    </row>
    <row r="22" spans="1:3" x14ac:dyDescent="0.3">
      <c r="A22" t="s">
        <v>71</v>
      </c>
      <c r="B22" s="33">
        <v>0.82</v>
      </c>
      <c r="C22" s="33">
        <v>0.96</v>
      </c>
    </row>
    <row r="23" spans="1:3" x14ac:dyDescent="0.3">
      <c r="A23" t="s">
        <v>72</v>
      </c>
      <c r="B23" s="33">
        <v>0.93</v>
      </c>
      <c r="C23" s="33">
        <v>0.86</v>
      </c>
    </row>
    <row r="24" spans="1:3" x14ac:dyDescent="0.3">
      <c r="A24" t="s">
        <v>73</v>
      </c>
      <c r="B24" s="33">
        <v>0.96</v>
      </c>
      <c r="C24" s="33">
        <v>0.98</v>
      </c>
    </row>
    <row r="25" spans="1:3" x14ac:dyDescent="0.3">
      <c r="A25" t="s">
        <v>74</v>
      </c>
      <c r="B25" s="33">
        <v>0.9</v>
      </c>
      <c r="C25" s="33">
        <v>0.76</v>
      </c>
    </row>
    <row r="26" spans="1:3" x14ac:dyDescent="0.3">
      <c r="A26" t="s">
        <v>75</v>
      </c>
      <c r="B26" s="33">
        <v>0.85</v>
      </c>
      <c r="C26" s="33">
        <v>0.95</v>
      </c>
    </row>
    <row r="27" spans="1:3" x14ac:dyDescent="0.3">
      <c r="A27" t="s">
        <v>76</v>
      </c>
      <c r="B27" s="33">
        <v>0.81</v>
      </c>
      <c r="C27" s="33">
        <v>0.96</v>
      </c>
    </row>
    <row r="28" spans="1:3" x14ac:dyDescent="0.3">
      <c r="A28" t="s">
        <v>77</v>
      </c>
      <c r="B28" s="33">
        <v>0.96</v>
      </c>
      <c r="C28" s="33">
        <v>0.94</v>
      </c>
    </row>
    <row r="29" spans="1:3" x14ac:dyDescent="0.3">
      <c r="A29" t="s">
        <v>78</v>
      </c>
      <c r="B29" s="33">
        <v>0.56999999999999995</v>
      </c>
      <c r="C29" s="33">
        <v>0.89</v>
      </c>
    </row>
    <row r="30" spans="1:3" x14ac:dyDescent="0.3">
      <c r="A30" t="s">
        <v>79</v>
      </c>
      <c r="B30" s="33">
        <v>0.88</v>
      </c>
      <c r="C30" s="33">
        <v>0.95</v>
      </c>
    </row>
    <row r="31" spans="1:3" x14ac:dyDescent="0.3">
      <c r="A31" t="s">
        <v>80</v>
      </c>
      <c r="B31" s="33">
        <v>0.61</v>
      </c>
      <c r="C31" s="33">
        <v>0.86</v>
      </c>
    </row>
    <row r="32" spans="1:3" x14ac:dyDescent="0.3">
      <c r="A32" t="s">
        <v>81</v>
      </c>
      <c r="B32" s="33">
        <v>0.91</v>
      </c>
      <c r="C32" s="33">
        <v>0.56000000000000005</v>
      </c>
    </row>
    <row r="33" spans="1:3" x14ac:dyDescent="0.3">
      <c r="A33" t="s">
        <v>82</v>
      </c>
      <c r="B33" s="33">
        <v>0.5</v>
      </c>
      <c r="C33" s="33">
        <v>0.56000000000000005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11B6A-D653-4D15-A1A2-61938D9FF202}">
  <dimension ref="A1:P11"/>
  <sheetViews>
    <sheetView workbookViewId="0">
      <selection activeCell="I6" sqref="I6"/>
    </sheetView>
  </sheetViews>
  <sheetFormatPr defaultRowHeight="14.4" x14ac:dyDescent="0.3"/>
  <cols>
    <col min="1" max="1" width="16.88671875" customWidth="1"/>
    <col min="4" max="4" width="9.5546875" bestFit="1" customWidth="1"/>
    <col min="8" max="8" width="16.77734375" customWidth="1"/>
    <col min="9" max="9" width="9.33203125" bestFit="1" customWidth="1"/>
    <col min="12" max="12" width="17.33203125" customWidth="1"/>
    <col min="13" max="13" width="15.5546875" bestFit="1" customWidth="1"/>
    <col min="14" max="14" width="5.77734375" bestFit="1" customWidth="1"/>
    <col min="15" max="15" width="5.21875" bestFit="1" customWidth="1"/>
    <col min="16" max="16" width="5.6640625" bestFit="1" customWidth="1"/>
    <col min="17" max="17" width="10.5546875" bestFit="1" customWidth="1"/>
  </cols>
  <sheetData>
    <row r="1" spans="1:16" x14ac:dyDescent="0.3">
      <c r="A1" s="2" t="s">
        <v>101</v>
      </c>
    </row>
    <row r="2" spans="1:16" x14ac:dyDescent="0.3">
      <c r="L2" s="50" t="s">
        <v>92</v>
      </c>
      <c r="M2" s="50" t="s">
        <v>99</v>
      </c>
    </row>
    <row r="3" spans="1:16" x14ac:dyDescent="0.3">
      <c r="A3" s="35" t="s">
        <v>83</v>
      </c>
      <c r="B3" s="27" t="s">
        <v>84</v>
      </c>
      <c r="C3" s="27" t="s">
        <v>94</v>
      </c>
      <c r="D3" s="27" t="s">
        <v>85</v>
      </c>
      <c r="E3" s="36" t="s">
        <v>93</v>
      </c>
      <c r="H3" s="41" t="s">
        <v>84</v>
      </c>
      <c r="I3" s="42" t="s">
        <v>100</v>
      </c>
      <c r="J3" s="43" t="s">
        <v>90</v>
      </c>
      <c r="L3" s="50" t="s">
        <v>91</v>
      </c>
      <c r="M3" t="s">
        <v>97</v>
      </c>
      <c r="N3" t="s">
        <v>96</v>
      </c>
      <c r="O3" t="s">
        <v>98</v>
      </c>
      <c r="P3" t="s">
        <v>95</v>
      </c>
    </row>
    <row r="4" spans="1:16" ht="60" customHeight="1" x14ac:dyDescent="0.3">
      <c r="A4" s="11" t="e" vm="1">
        <v>#VALUE!</v>
      </c>
      <c r="B4" s="34" t="s">
        <v>86</v>
      </c>
      <c r="C4" s="34" t="s">
        <v>95</v>
      </c>
      <c r="D4" s="34">
        <v>73</v>
      </c>
      <c r="E4" s="37">
        <v>45707</v>
      </c>
      <c r="F4" s="34"/>
      <c r="G4" s="34"/>
      <c r="H4" s="44" t="e" vm="2">
        <v>#VALUE!</v>
      </c>
      <c r="I4" s="45">
        <f>_xlfn.XLOOKUP(H4,$A$4:$A$7,$E$4:$E$7)</f>
        <v>45674</v>
      </c>
      <c r="J4" s="46">
        <f>SUMIFS($D$4:$D$11,$A$4:$A$11,H4)</f>
        <v>33</v>
      </c>
      <c r="K4" s="34"/>
      <c r="L4" s="51" t="e" vm="3">
        <v>#VALUE!</v>
      </c>
      <c r="M4" s="34"/>
      <c r="N4" s="34"/>
      <c r="O4" s="34">
        <v>19</v>
      </c>
      <c r="P4" s="34">
        <v>16</v>
      </c>
    </row>
    <row r="5" spans="1:16" ht="60" customHeight="1" x14ac:dyDescent="0.3">
      <c r="A5" s="11" t="e" vm="3">
        <v>#VALUE!</v>
      </c>
      <c r="B5" s="34" t="s">
        <v>87</v>
      </c>
      <c r="C5" s="34" t="s">
        <v>95</v>
      </c>
      <c r="D5" s="34">
        <v>16</v>
      </c>
      <c r="E5" s="37">
        <v>45701</v>
      </c>
      <c r="F5" s="34"/>
      <c r="G5" s="34"/>
      <c r="H5" s="47" t="e" vm="1">
        <v>#VALUE!</v>
      </c>
      <c r="I5" s="48">
        <f>_xlfn.XLOOKUP(H5,$A$4:$A$7,$E$4:$E$7)</f>
        <v>45707</v>
      </c>
      <c r="J5" s="49">
        <f>SUMIFS($D$4:$D$11,$A$4:$A$11,H5)</f>
        <v>85</v>
      </c>
      <c r="K5" s="34"/>
      <c r="L5" s="51" t="e" vm="4">
        <v>#VALUE!</v>
      </c>
      <c r="M5" s="34">
        <v>62</v>
      </c>
      <c r="N5" s="34"/>
      <c r="O5" s="34"/>
      <c r="P5" s="34">
        <v>42</v>
      </c>
    </row>
    <row r="6" spans="1:16" ht="60" customHeight="1" x14ac:dyDescent="0.3">
      <c r="A6" s="11" t="e" vm="2">
        <v>#VALUE!</v>
      </c>
      <c r="B6" s="34" t="s">
        <v>88</v>
      </c>
      <c r="C6" s="34" t="s">
        <v>97</v>
      </c>
      <c r="D6" s="34">
        <v>12</v>
      </c>
      <c r="E6" s="37">
        <v>45674</v>
      </c>
      <c r="F6" s="34"/>
      <c r="G6" s="34"/>
      <c r="K6" s="34"/>
      <c r="L6" s="51" t="e" vm="1">
        <v>#VALUE!</v>
      </c>
      <c r="M6" s="34"/>
      <c r="N6" s="34"/>
      <c r="O6" s="34">
        <v>12</v>
      </c>
      <c r="P6" s="34">
        <v>73</v>
      </c>
    </row>
    <row r="7" spans="1:16" ht="60" customHeight="1" x14ac:dyDescent="0.3">
      <c r="A7" s="38" t="e" vm="4">
        <v>#VALUE!</v>
      </c>
      <c r="B7" s="39" t="s">
        <v>89</v>
      </c>
      <c r="C7" s="34" t="s">
        <v>97</v>
      </c>
      <c r="D7" s="39">
        <v>62</v>
      </c>
      <c r="E7" s="40">
        <v>45668</v>
      </c>
      <c r="F7" s="34"/>
      <c r="G7" s="34"/>
      <c r="H7" s="34"/>
      <c r="I7" s="34"/>
      <c r="J7" s="34"/>
      <c r="K7" s="34"/>
      <c r="L7" s="51" t="e" vm="2">
        <v>#VALUE!</v>
      </c>
      <c r="M7" s="34">
        <v>12</v>
      </c>
      <c r="N7" s="34">
        <v>21</v>
      </c>
      <c r="O7" s="34"/>
      <c r="P7" s="34"/>
    </row>
    <row r="8" spans="1:16" ht="60" customHeight="1" x14ac:dyDescent="0.3">
      <c r="A8" s="12" t="e" vm="1">
        <v>#VALUE!</v>
      </c>
      <c r="B8" s="52" t="s">
        <v>86</v>
      </c>
      <c r="C8" s="52" t="s">
        <v>98</v>
      </c>
      <c r="D8" s="52">
        <v>12</v>
      </c>
      <c r="E8" s="53">
        <v>45700</v>
      </c>
      <c r="F8" s="34"/>
      <c r="G8" s="34"/>
      <c r="H8" s="34"/>
      <c r="I8" s="34"/>
      <c r="J8" s="34"/>
      <c r="K8" s="34"/>
    </row>
    <row r="9" spans="1:16" ht="60" customHeight="1" x14ac:dyDescent="0.3">
      <c r="A9" s="11" t="e" vm="3">
        <v>#VALUE!</v>
      </c>
      <c r="B9" s="34" t="s">
        <v>87</v>
      </c>
      <c r="C9" s="34" t="s">
        <v>98</v>
      </c>
      <c r="D9" s="34">
        <v>19</v>
      </c>
      <c r="E9" s="37">
        <v>45666</v>
      </c>
    </row>
    <row r="10" spans="1:16" ht="60" customHeight="1" x14ac:dyDescent="0.3">
      <c r="A10" s="11" t="e" vm="2">
        <v>#VALUE!</v>
      </c>
      <c r="B10" s="34" t="s">
        <v>88</v>
      </c>
      <c r="C10" s="34" t="s">
        <v>96</v>
      </c>
      <c r="D10" s="34">
        <v>21</v>
      </c>
      <c r="E10" s="37">
        <v>45659</v>
      </c>
    </row>
    <row r="11" spans="1:16" ht="60" customHeight="1" x14ac:dyDescent="0.3">
      <c r="A11" s="38" t="e" vm="4">
        <v>#VALUE!</v>
      </c>
      <c r="B11" s="39" t="s">
        <v>89</v>
      </c>
      <c r="C11" s="39" t="s">
        <v>95</v>
      </c>
      <c r="D11" s="39">
        <v>42</v>
      </c>
      <c r="E11" s="40">
        <v>45697</v>
      </c>
    </row>
  </sheetData>
  <autoFilter ref="A3:E7" xr:uid="{35B11B6A-D653-4D15-A1A2-61938D9FF202}"/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I E A A B Q S w M E F A A C A A g A Q J B T W q b 3 D w W l A A A A 9 w A A A B I A H A B D b 2 5 m a W c v U G F j a 2 F n Z S 5 4 b W w g o h g A K K A U A A A A A A A A A A A A A A A A A A A A A A A A A A A A h Y + 9 D o I w G E V f h X S n f x o 1 5 K M M r p K Y E I 1 r U y s 0 Q j G 0 W N 7 N w U f y F S R R 1 M 3 x n p z h 3 M f t D t n Q 1 N F V d 8 6 0 N k U M U x R p q 9 q j s W W K e n + K V y g T s J X q L E s d j b J 1 y e C O K a q 8 v y S E h B B w m O G 2 K w m n l J F D v i l U p R u J P r L 5 L 8 f G O i + t 0 k j A / h U j O G Z z j p c L y j A H M l H I j f 0 a f A z G F M g P h H V f + 7 7 T Q t t 4 V w C Z J p D 3 C f E E U E s D B B Q A A g A I A E C Q U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k F N a C T G g D s s B A A B J B A A A E w A c A E Z v c m 1 1 b G F z L 1 N l Y 3 R p b 2 4 x L m 0 g o h g A K K A U A A A A A A A A A A A A A A A A A A A A A A A A A A A A j V N d T 9 s w F H 2 v 1 P 9 g m Z d u y 4 e y r S 8 g H o r J R C R o p 8 S I T W N C b r i j l m I 7 s l 3 C h P j v s 5 N O a T M y k R d H 9 x y f e 8 / J j Y H S c i V R 0 Z 3 J y X Q y n Z g N 0 3 C P j n C u r A W J r B L M K j C I u / c N o J J L E A y j U 1 S B n U 6 Q e w q 1 1 S W 4 y g 2 s o z O t G g O a K O l u W z P D G 2 t r c x z H T d N E u t X 8 K x m V S s T r l h 8 L 9 c j B 3 H F 5 5 5 o w C 9 r E R m l 7 X K t 6 W z G N 3 w V d r y O c P l n N S u t m p G x d A f q i l U A X V l R + J n 9 G b X 3 W T R W g 5 2 d M V L U V M s E B w l F 9 G 9 6 G R r C q w i 8 O 3 G E f B x j 6 g N 7 v 4 5 8 8 T r P L N D z / v l x c Z Q Q V Z J W n Y U Z W y 5 D k G c 1 I M b z z 2 d / Z o y 2 u z 7 N 0 S V L H y 2 l I 0 2 9 0 n z 3 3 7 J s F J R e X W U H D s 2 t K V 0 s v 6 D g / c t U U U L n P p P T p m 8 b 4 2 e d F N k w + + L R + 1 + A j a t O J q G b S / F J a d N 0 9 a G b / C z c 4 y N E 6 P r L w Z A c Z v l b 3 2 X 0 F 9 y 2 k Z Q + u s 6 M M U h p H 5 w e a L 7 2 r H C Q T b s y O Z n p j H b A r z w b 2 D 0 3 g K 7 9 0 + F D W L e L r s h 7 o Z Y f 9 g z 6 F 8 S m T 8 T G H j f t J 2 9 U j m l t e I l M q D f / s 2 G J 7 z 0 G 6 P 3 A H j / t J 3 m w o 6 R 3 N n a P p h M t R z Z M / U E s B A i 0 A F A A C A A g A Q J B T W q b 3 D w W l A A A A 9 w A A A B I A A A A A A A A A A A A A A A A A A A A A A E N v b m Z p Z y 9 Q Y W N r Y W d l L n h t b F B L A Q I t A B Q A A g A I A E C Q U 1 o P y u m r p A A A A O k A A A A T A A A A A A A A A A A A A A A A A P E A A A B b Q 2 9 u d G V u d F 9 U e X B l c 1 0 u e G 1 s U E s B A i 0 A F A A C A A g A Q J B T W g k x o A 7 L A Q A A S Q Q A A B M A A A A A A A A A A A A A A A A A 4 g E A A E Z v c m 1 1 b G F z L 1 N l Y 3 R p b 2 4 x L m 1 Q S w U G A A A A A A M A A w D C A A A A +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C g 4 A A A A A A A D o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m 9 0 d G V u J T I w d G 9 t Y X R v Z X M l M j B p b i U y M H R o Z S U y M G N p b m V t Y T w v S X R l b V B h d G g + P C 9 J d G V t T G 9 j Y X R p b 2 4 + P F N 0 Y W J s Z U V u d H J p Z X M + P E V u d H J 5 I F R 5 c G U 9 I l F 1 Z X J 5 S U Q i I F Z h b H V l P S J z N T A z N m N l Z j Q t Z T J j O S 0 0 N j J m L W J l Y j I t N z A y N G U z Y W E z Z m I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U m 9 0 d G V u X 3 R v b W F 0 b 2 V z X 2 l u X 3 R o Z V 9 j a W 5 l b W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I t M T l U M T E 6 M D I 6 M D E u N T U w O D Y 3 M V o i I C 8 + P E V u d H J 5 I F R 5 c G U 9 I k Z p b G x D b 2 x 1 b W 5 U e X B l c y I g V m F s d W U 9 I n N C Z 1 F F I i A v P j x F b n R y e S B U e X B l P S J G a W x s Q 2 9 s d W 1 u T m F t Z X M i I F Z h b H V l P S J z W y Z x d W 9 0 O 0 1 v d m l l J n F 1 b 3 Q 7 L C Z x d W 9 0 O 0 N y a X R p Y y B z Y 2 9 y Z S Z x d W 9 0 O y w m c X V v d D t B d W R p Z W 5 j Z S B z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v d H R l b i B 0 b 2 1 h d G 9 l c y B p b i B 0 a G U g Y 2 l u Z W 1 h L 0 F 1 d G 9 S Z W 1 v d m V k Q 2 9 s d W 1 u c z E u e 0 1 v d m l l L D B 9 J n F 1 b 3 Q 7 L C Z x d W 9 0 O 1 N l Y 3 R p b 2 4 x L 1 J v d H R l b i B 0 b 2 1 h d G 9 l c y B p b i B 0 a G U g Y 2 l u Z W 1 h L 0 F 1 d G 9 S Z W 1 v d m V k Q 2 9 s d W 1 u c z E u e 0 N y a X R p Y y B z Y 2 9 y Z S w x f S Z x d W 9 0 O y w m c X V v d D t T Z W N 0 a W 9 u M S 9 S b 3 R 0 Z W 4 g d G 9 t Y X R v Z X M g a W 4 g d G h l I G N p b m V t Y S 9 B d X R v U m V t b 3 Z l Z E N v b H V t b n M x L n t B d W R p Z W 5 j Z S B z Y 2 9 y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S b 3 R 0 Z W 4 g d G 9 t Y X R v Z X M g a W 4 g d G h l I G N p b m V t Y S 9 B d X R v U m V t b 3 Z l Z E N v b H V t b n M x L n t N b 3 Z p Z S w w f S Z x d W 9 0 O y w m c X V v d D t T Z W N 0 a W 9 u M S 9 S b 3 R 0 Z W 4 g d G 9 t Y X R v Z X M g a W 4 g d G h l I G N p b m V t Y S 9 B d X R v U m V t b 3 Z l Z E N v b H V t b n M x L n t D c m l 0 a W M g c 2 N v c m U s M X 0 m c X V v d D s s J n F 1 b 3 Q 7 U 2 V j d G l v b j E v U m 9 0 d G V u I H R v b W F 0 b 2 V z I G l u I H R o Z S B j a W 5 l b W E v Q X V 0 b 1 J l b W 9 2 Z W R D b 2 x 1 b W 5 z M S 5 7 Q X V k a W V u Y 2 U g c 2 N v c m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v d H R l b i U y M H R v b W F 0 b 2 V z J T I w a W 4 l M j B 0 a G U l M j B j a W 5 l b W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0 d G V u J T I w d G 9 t Y X R v Z X M l M j B p b i U y M H R o Z S U y M G N p b m V t Y S 9 F e H R y Y W N 0 Z W Q l M j B U Y W J s Z S U y M E Z y b 2 0 l M j B I d G 1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0 d G V u J T I w d G 9 t Y X R v Z X M l M j B p b i U y M H R o Z S U y M G N p b m V t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H R l b i U y M H R v b W F 0 b 2 V z J T I w a W 4 l M j B 0 a G U l M j B j a W 5 l b W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R 0 Z W 4 l M j B 0 b 2 1 h d G 9 l c y U y M G l u J T I w d G h l J T I w Y 2 l u Z W 1 h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0 d G V u J T I w d G 9 t Y X R v Z X M l M j B p b i U y M H R o Z S U y M G N p b m V t Y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R 0 Z W 4 l M j B 0 b 2 1 h d G 9 l c y U y M G l u J T I w d G h l J T I w Y 2 l u Z W 1 h L 1 J l b W 9 2 Z W Q l M j B D b 2 x 1 b W 5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D 7 l 2 C i S A F S K M W T c H L 6 G j a A A A A A A I A A A A A A B B m A A A A A Q A A I A A A A I q B b D A f G z 9 w 7 z y f 2 h 5 d a t K w l b N y t F i P 8 r e 9 p J J U x U N u A A A A A A 6 A A A A A A g A A I A A A A N r b / c b c D 1 n 2 u 5 y i 8 8 U K / w 3 3 2 7 b O g K W g N r D t j k F K m g 0 P U A A A A J z U C y z J 1 2 F k J H L p Q y B I i g V M N o 6 i D S b r y 5 X j F I K d 1 w 7 y H i 3 1 r t n K u G s w q M e z i G F 2 K Q s 6 F 5 X W R G V a A T k G D 3 8 d 0 b g c y 3 1 N M 9 8 F N 1 P b E e B D k T R s Q A A A A D m + R X U z Z t P F Q m 7 L L 2 U B T J / v m y W g C H b b l z M X D + E z a V e m 8 / d V Q E 0 c U S f a + t V D O S X U K h j / U B N R a Y v T i d l s C n Z W 3 m 0 = < / D a t a M a s h u p > 
</file>

<file path=customXml/itemProps1.xml><?xml version="1.0" encoding="utf-8"?>
<ds:datastoreItem xmlns:ds="http://schemas.openxmlformats.org/officeDocument/2006/customXml" ds:itemID="{7B8128A1-B3C6-46A8-964E-FC5819A1D0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TRIMRANGE</vt:lpstr>
      <vt:lpstr>TRANSLATE</vt:lpstr>
      <vt:lpstr>REGEX</vt:lpstr>
      <vt:lpstr>Rotten tomatoes in the cinema</vt:lpstr>
      <vt:lpstr>Images inside cells</vt:lpstr>
    </vt:vector>
  </TitlesOfParts>
  <Company>Xlconsulting Asia Co.,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Benaim</dc:creator>
  <cp:lastModifiedBy>David Benaim</cp:lastModifiedBy>
  <dcterms:created xsi:type="dcterms:W3CDTF">2025-02-19T10:11:26Z</dcterms:created>
  <dcterms:modified xsi:type="dcterms:W3CDTF">2025-03-06T05:26:47Z</dcterms:modified>
</cp:coreProperties>
</file>