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1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amBastick\Documents\ICAEW\Blog 120 - Calculating Dividends\"/>
    </mc:Choice>
  </mc:AlternateContent>
  <xr:revisionPtr revIDLastSave="0" documentId="13_ncr:1_{19CFD457-6E12-47B6-8D9D-16DA906BFB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MAX" sheetId="13" r:id="rId5"/>
    <sheet name="MIN" sheetId="14" r:id="rId6"/>
    <sheet name="Error Checks" sheetId="5" r:id="rId7"/>
  </sheets>
  <definedNames>
    <definedName name="Client_Name">'Model Parameters'!$G$12</definedName>
    <definedName name="HL_1">Cover!$A$3</definedName>
    <definedName name="HL_3">'Style Guide'!$A$3</definedName>
    <definedName name="HL_4">'Model Parameters'!$A$3</definedName>
    <definedName name="HL_5">MAX!$A$3</definedName>
    <definedName name="HL_6" localSheetId="5">MIN!$A$3</definedName>
    <definedName name="HL_6">MIN!$A$3</definedName>
    <definedName name="HL_7">'Error Checks'!$A$3</definedName>
    <definedName name="HL_9">'Error Checks'!$A$3</definedName>
    <definedName name="HL_Model_Parameters">'Model Parameters'!$A$5</definedName>
    <definedName name="HL_Navigator">Navigator!$A$1</definedName>
    <definedName name="Model_Name">'Model Parameters'!$G$11</definedName>
    <definedName name="Overall_Error_Check">'Error Checks'!$I$17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6" i="14" l="1"/>
  <c r="F46" i="14"/>
  <c r="I46" i="13"/>
  <c r="F46" i="13"/>
  <c r="H34" i="13"/>
  <c r="F34" i="13"/>
  <c r="F34" i="14"/>
  <c r="H34" i="14"/>
  <c r="H37" i="14"/>
  <c r="I75" i="14"/>
  <c r="F61" i="14"/>
  <c r="F60" i="14"/>
  <c r="F59" i="14"/>
  <c r="F58" i="14"/>
  <c r="F57" i="14"/>
  <c r="F56" i="14"/>
  <c r="F55" i="14"/>
  <c r="F54" i="14"/>
  <c r="F53" i="14"/>
  <c r="F52" i="14"/>
  <c r="F51" i="14"/>
  <c r="F50" i="14"/>
  <c r="F49" i="14"/>
  <c r="F48" i="14"/>
  <c r="F47" i="14"/>
  <c r="F37" i="14"/>
  <c r="F36" i="14"/>
  <c r="H36" i="14" s="1"/>
  <c r="F35" i="14"/>
  <c r="H35" i="14" s="1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4" i="14"/>
  <c r="F13" i="14"/>
  <c r="B6" i="14"/>
  <c r="A1" i="14"/>
  <c r="I75" i="13"/>
  <c r="F49" i="13"/>
  <c r="F50" i="13"/>
  <c r="F51" i="13"/>
  <c r="F52" i="13"/>
  <c r="F53" i="13"/>
  <c r="F54" i="13"/>
  <c r="F55" i="13"/>
  <c r="F56" i="13"/>
  <c r="F57" i="13"/>
  <c r="F58" i="13"/>
  <c r="F59" i="13"/>
  <c r="F60" i="13"/>
  <c r="F61" i="13"/>
  <c r="F48" i="13"/>
  <c r="F47" i="13"/>
  <c r="H37" i="13"/>
  <c r="F37" i="13"/>
  <c r="F36" i="13"/>
  <c r="H36" i="13" s="1"/>
  <c r="F35" i="13"/>
  <c r="H35" i="13" s="1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13" i="13"/>
  <c r="I53" i="14" l="1" a="1"/>
  <c r="I53" i="14" s="1"/>
  <c r="I56" i="14" a="1"/>
  <c r="I56" i="14" s="1"/>
  <c r="I59" i="14" a="1"/>
  <c r="I59" i="14" s="1"/>
  <c r="I50" i="14" a="1"/>
  <c r="I50" i="14" s="1"/>
  <c r="I47" i="14"/>
  <c r="H13" i="14"/>
  <c r="B30" i="14"/>
  <c r="B40" i="14" s="1"/>
  <c r="B64" i="14" s="1"/>
  <c r="I59" i="13" a="1"/>
  <c r="I59" i="13" s="1"/>
  <c r="I56" i="13" a="1"/>
  <c r="I56" i="13" s="1"/>
  <c r="I53" i="13" a="1"/>
  <c r="I53" i="13" s="1"/>
  <c r="I50" i="13" a="1"/>
  <c r="I50" i="13" s="1"/>
  <c r="I47" i="13"/>
  <c r="H13" i="13"/>
  <c r="A1" i="13"/>
  <c r="B6" i="13"/>
  <c r="B30" i="13" l="1"/>
  <c r="B40" i="13"/>
  <c r="B64" i="13" s="1"/>
  <c r="A1" i="5"/>
  <c r="I37" i="4" l="1"/>
  <c r="A1" i="2" l="1"/>
  <c r="E17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B6" i="2"/>
  <c r="A2" i="14" l="1"/>
  <c r="A2" i="13"/>
  <c r="A2" i="2"/>
  <c r="A2" i="5"/>
  <c r="B56" i="4"/>
  <c r="A2" i="4"/>
  <c r="A2" i="3"/>
  <c r="C6" i="1"/>
  <c r="I17" i="5" l="1"/>
  <c r="F4" i="14" l="1"/>
  <c r="F4" i="13"/>
  <c r="G4" i="3"/>
  <c r="I4" i="4"/>
  <c r="I4" i="2"/>
  <c r="F4" i="5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<sst xmlns="http://schemas.openxmlformats.org/spreadsheetml/2006/main" count="156" uniqueCount="101">
  <si>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</si>
  <si>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</si>
  <si>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</si>
  <si>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</si>
  <si>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</si>
  <si>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</si>
  <si>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</si>
  <si>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</si>
  <si>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</si>
  <si>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</si>
  <si>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</si>
  <si>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</si>
  <si>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</si>
  <si>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</si>
  <si>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</si>
  <si>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</si>
  <si>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</si>
  <si>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</si>
  <si>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</si>
  <si>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</si>
  <si>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</si>
  <si>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</si>
  <si>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</si>
  <si>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</si>
  <si>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</si>
  <si>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</si>
  <si>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</si>
  <si>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</si>
  <si>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</si>
  <si>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</si>
  <si>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</si>
  <si>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</si>
  <si>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</si>
  <si>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</si>
  <si>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</si>
  <si>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</si>
  <si>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</si>
  <si>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</si>
  <si>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</si>
  <si>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</si>
  <si>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</si>
  <si>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</si>
  <si>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</si>
  <si>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</si>
  <si>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</si>
  <si>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</si>
  <si>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</si>
  <si>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</si>
  <si>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</si>
  <si>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</si>
  <si>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</si>
  <si>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</si>
  <si>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</si>
  <si>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</si>
  <si>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</si>
  <si>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</si>
  <si>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</si>
  <si>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A$</t>
  </si>
  <si>
    <t>Example</t>
  </si>
  <si>
    <t>Dataset</t>
  </si>
  <si>
    <t>MAX</t>
  </si>
  <si>
    <t>MIN</t>
  </si>
  <si>
    <t>None</t>
  </si>
  <si>
    <t>Basic Example</t>
  </si>
  <si>
    <t>Values</t>
  </si>
  <si>
    <t>=MAX(F13:F27)</t>
  </si>
  <si>
    <t>Common Mistakes</t>
  </si>
  <si>
    <t>Examples</t>
  </si>
  <si>
    <t>Doesn't treat blanks as zeros</t>
  </si>
  <si>
    <t>=MAX(F37,"") - empty strings are treated as text; MAX cannot evaluate text strings</t>
  </si>
  <si>
    <t>Extended Examples</t>
  </si>
  <si>
    <t>Max Positive Number</t>
  </si>
  <si>
    <t>Max Negative Number</t>
  </si>
  <si>
    <t>Max Even Number</t>
  </si>
  <si>
    <t>Max Odd Number</t>
  </si>
  <si>
    <t>=MAX(F36,) - does treat blanks in formula as zeros</t>
  </si>
  <si>
    <t>Maximum Dividend</t>
  </si>
  <si>
    <t>Financial Results</t>
  </si>
  <si>
    <t>Retained Earnings</t>
  </si>
  <si>
    <t>NPAT</t>
  </si>
  <si>
    <t>Cash Available</t>
  </si>
  <si>
    <t>=MIN(F13:F27)</t>
  </si>
  <si>
    <t>=MIN(F36,) - does treat blanks in formula as zeros</t>
  </si>
  <si>
    <t>=MIN(F37,"") - empty strings are treated as text; MAX cannot evaluate text strings</t>
  </si>
  <si>
    <t>Min Positive Number</t>
  </si>
  <si>
    <t>Min Negative Number</t>
  </si>
  <si>
    <t>Min Even Number</t>
  </si>
  <si>
    <t>Min Odd Number</t>
  </si>
  <si>
    <t>=MIN(F47:F61)</t>
  </si>
  <si>
    <t>{=MIN(IF(F47:F61&gt;0,F47:F61))}</t>
  </si>
  <si>
    <t>{=MIN(IF(F47:F61&lt;0,F47:F61))}</t>
  </si>
  <si>
    <t>{=MIN(IF(MOD(F47:F61,2)=0,F47:F61))}</t>
  </si>
  <si>
    <t>{=MIN(IF(MOD(F47:F61,2)=1,F47:F61))}</t>
  </si>
  <si>
    <t>=MAX(F47:F61)</t>
  </si>
  <si>
    <t>{=MAX(IF(F47:F61&gt;0,F47:F61))}</t>
  </si>
  <si>
    <t>{=MAX(IF(F47:F61&lt;0,F47:F61))}</t>
  </si>
  <si>
    <t>{=MAX(IF(MOD(F47:F61,2)=0,F47:F61))}</t>
  </si>
  <si>
    <t>{=MAX(IF(MOD(F47:F61,2)=1,F47:F61))}</t>
  </si>
  <si>
    <t>=MAX(MIN(MAX(I70+I71,I71),I73),)</t>
  </si>
  <si>
    <t>SumProduct Pty Ltd</t>
  </si>
  <si>
    <t>Considering MAX and MIN, and how they are used to calculate maximum dividend payments.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</si>
</sst>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9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ý&quot;;&quot;ý&quot;;&quot;þ&quot;"/>
    <numFmt numFmtId="165" formatCode="#,##0&quot;.&quot;"/>
    <numFmt numFmtId="166" formatCode=";;;"/>
    <numFmt numFmtId="167" formatCode="_(#,##0_);[Red]\(#,##0\);_(\-_);"/>
    <numFmt numFmtId="168" formatCode="_(&quot;$&quot;#,##0.0_);\(&quot;$&quot;#,##0.0\);_(&quot;-&quot;_)"/>
    <numFmt numFmtId="169" formatCode="_(#,##0.0_);\(#,##0.0\);_(&quot;-&quot;_)"/>
    <numFmt numFmtId="170" formatCode="&quot;Row &quot;###0"/>
    <numFmt numFmtId="171" formatCode="#,##0."/>
    <numFmt numFmtId="172" formatCode="_(#,##0_);\(#,##0\);_(\-_)"/>
    <numFmt numFmtId="173" formatCode="_(#,##0.00_);\(#,##0.00\);_(\-_._0_0_)"/>
    <numFmt numFmtId="174" formatCode="&quot;$&quot;* _(#,##0.00_);&quot;$&quot;* \(#,##0.00\);&quot;$&quot;* _(\-_._0_0_)"/>
    <numFmt numFmtId="175" formatCode="&quot;$&quot;* _(#,##0_);&quot;$&quot;* \(#,##0\);&quot;$&quot;* _(\-_)"/>
    <numFmt numFmtId="176" formatCode="[$-C09]dd\ mmm\ yy;@"/>
    <numFmt numFmtId="177" formatCode="mmm\ yy"/>
    <numFmt numFmtId="178" formatCode="[$-C09]d\ mmm\ yy;@"/>
  </numFmts>
  <fonts count="37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i/>
      <sz val="9"/>
      <color theme="0" tint="-0.499984740745262"/>
      <name val="Calibri"/>
      <family val="2"/>
      <scheme val="minor"/>
    </font>
    <font>
      <sz val="9"/>
      <color theme="0"/>
      <name val="Wingdings"/>
      <charset val="2"/>
    </font>
    <font>
      <b/>
      <sz val="9"/>
      <name val="Arial"/>
      <family val="2"/>
    </font>
    <font>
      <b/>
      <i/>
      <sz val="8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8" tint="-0.499984740745262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3" fillId="0" borderId="0" applyNumberFormat="0" applyFill="0" applyBorder="0" applyProtection="0"/>
    <xf numFmtId="0" fontId="26" fillId="0" borderId="0" applyNumberFormat="0" applyFill="0" applyBorder="0">
      <alignment horizontal="left"/>
      <protection locked="0"/>
    </xf>
    <xf numFmtId="0" fontId="14" fillId="0" borderId="0" applyNumberFormat="0" applyFill="0" applyBorder="0" applyProtection="0"/>
    <xf numFmtId="0" fontId="15" fillId="3" borderId="1" applyNumberFormat="0" applyProtection="0"/>
    <xf numFmtId="0" fontId="16" fillId="0" borderId="0" applyNumberFormat="0" applyFill="0" applyAlignment="0" applyProtection="0"/>
    <xf numFmtId="0" fontId="17" fillId="0" borderId="0" applyNumberFormat="0" applyFill="0" applyAlignment="0" applyProtection="0"/>
    <xf numFmtId="0" fontId="22" fillId="0" borderId="3" applyNumberFormat="0" applyAlignment="0">
      <alignment horizontal="center"/>
    </xf>
    <xf numFmtId="0" fontId="24" fillId="4" borderId="7" applyNumberFormat="0" applyAlignment="0">
      <protection locked="0"/>
    </xf>
    <xf numFmtId="0" fontId="3" fillId="0" borderId="0" applyNumberFormat="0" applyFill="0" applyBorder="0"/>
    <xf numFmtId="178" fontId="22" fillId="0" borderId="0" applyFill="0" applyBorder="0" applyProtection="0">
      <alignment horizontal="center"/>
    </xf>
    <xf numFmtId="177" fontId="23" fillId="0" borderId="0" applyFill="0" applyBorder="0" applyProtection="0">
      <alignment horizontal="center"/>
    </xf>
    <xf numFmtId="166" fontId="32" fillId="5" borderId="7" applyAlignment="0"/>
    <xf numFmtId="164" fontId="34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7" fillId="6" borderId="8" applyNumberFormat="0" applyAlignment="0"/>
    <xf numFmtId="41" fontId="1" fillId="0" borderId="9" applyNumberFormat="0" applyFont="0" applyFill="0" applyAlignment="0"/>
    <xf numFmtId="167" fontId="1" fillId="0" borderId="10" applyNumberFormat="0" applyFont="0" applyFill="0" applyAlignment="0" applyProtection="0"/>
    <xf numFmtId="0" fontId="6" fillId="0" borderId="0"/>
    <xf numFmtId="0" fontId="31" fillId="0" borderId="11" applyNumberFormat="0" applyFill="0" applyBorder="0"/>
    <xf numFmtId="167" fontId="1" fillId="0" borderId="0" applyFont="0" applyFill="0" applyBorder="0" applyAlignment="0" applyProtection="0"/>
    <xf numFmtId="0" fontId="25" fillId="7" borderId="2" applyNumberFormat="0" applyAlignment="0" applyProtection="0"/>
    <xf numFmtId="0" fontId="33" fillId="0" borderId="0" applyNumberFormat="0" applyFill="0" applyBorder="0" applyAlignment="0" applyProtection="0"/>
    <xf numFmtId="168" fontId="7" fillId="0" borderId="0" applyFill="0" applyBorder="0">
      <alignment horizontal="right" vertical="center"/>
    </xf>
    <xf numFmtId="169" fontId="7" fillId="0" borderId="0" applyFill="0" applyBorder="0">
      <alignment horizontal="right" vertical="center"/>
    </xf>
    <xf numFmtId="170" fontId="28" fillId="7" borderId="7">
      <alignment horizontal="center"/>
    </xf>
    <xf numFmtId="41" fontId="5" fillId="8" borderId="8" applyFont="0" applyAlignment="0"/>
    <xf numFmtId="0" fontId="12" fillId="11" borderId="0" applyNumberFormat="0">
      <alignment horizontal="center"/>
    </xf>
    <xf numFmtId="0" fontId="29" fillId="0" borderId="0" applyNumberFormat="0" applyFill="0" applyBorder="0" applyProtection="0">
      <alignment horizontal="center"/>
    </xf>
    <xf numFmtId="0" fontId="30" fillId="9" borderId="12" applyNumberFormat="0" applyAlignment="0">
      <protection locked="0"/>
    </xf>
    <xf numFmtId="0" fontId="21" fillId="0" borderId="0" applyNumberFormat="0" applyFill="0" applyBorder="0" applyAlignment="0" applyProtection="0"/>
    <xf numFmtId="0" fontId="19" fillId="0" borderId="1" applyNumberFormat="0" applyFill="0" applyAlignment="0" applyProtection="0"/>
    <xf numFmtId="0" fontId="20" fillId="0" borderId="13" applyNumberFormat="0" applyFill="0" applyAlignment="0" applyProtection="0"/>
    <xf numFmtId="0" fontId="18" fillId="0" borderId="14" applyNumberFormat="0" applyFill="0" applyAlignment="0" applyProtection="0"/>
    <xf numFmtId="0" fontId="17" fillId="0" borderId="15" applyNumberFormat="0" applyFill="0" applyAlignment="0" applyProtection="0"/>
    <xf numFmtId="171" fontId="15" fillId="3" borderId="1"/>
  </cellStyleXfs>
  <cellXfs count="66">
    <xf numFmtId="0" fontId="0" fillId="0" borderId="0" xfId="0"/>
    <xf numFmtId="164" fontId="2" fillId="2" borderId="2" xfId="0" applyNumberFormat="1" applyFont="1" applyFill="1" applyBorder="1" applyAlignment="1" applyProtection="1">
      <alignment horizontal="center"/>
      <protection locked="0"/>
    </xf>
    <xf numFmtId="0" fontId="15" fillId="3" borderId="1" xfId="10"/>
    <xf numFmtId="0" fontId="16" fillId="0" borderId="0" xfId="11"/>
    <xf numFmtId="0" fontId="17" fillId="0" borderId="0" xfId="12"/>
    <xf numFmtId="0" fontId="8" fillId="0" borderId="0" xfId="0" applyFont="1"/>
    <xf numFmtId="0" fontId="9" fillId="0" borderId="0" xfId="12" applyFont="1" applyAlignment="1">
      <alignment horizontal="left" vertical="center"/>
    </xf>
    <xf numFmtId="0" fontId="10" fillId="0" borderId="0" xfId="0" applyFont="1"/>
    <xf numFmtId="0" fontId="10" fillId="0" borderId="0" xfId="6" applyFont="1" applyAlignment="1">
      <alignment horizontal="left" vertical="center"/>
    </xf>
    <xf numFmtId="0" fontId="26" fillId="0" borderId="0" xfId="8">
      <alignment horizontal="left"/>
      <protection locked="0"/>
    </xf>
    <xf numFmtId="0" fontId="26" fillId="0" borderId="0" xfId="8" applyAlignment="1">
      <alignment horizontal="right"/>
      <protection locked="0"/>
    </xf>
    <xf numFmtId="0" fontId="12" fillId="11" borderId="0" xfId="33">
      <alignment horizontal="center"/>
    </xf>
    <xf numFmtId="0" fontId="13" fillId="0" borderId="0" xfId="7" applyBorder="1"/>
    <xf numFmtId="0" fontId="11" fillId="0" borderId="0" xfId="0" applyFont="1" applyAlignment="1">
      <alignment horizontal="left"/>
    </xf>
    <xf numFmtId="0" fontId="14" fillId="0" borderId="0" xfId="9" applyBorder="1"/>
    <xf numFmtId="0" fontId="0" fillId="0" borderId="0" xfId="0" applyAlignment="1">
      <alignment horizontal="left"/>
    </xf>
    <xf numFmtId="0" fontId="18" fillId="0" borderId="0" xfId="6" applyBorder="1"/>
    <xf numFmtId="0" fontId="31" fillId="0" borderId="0" xfId="25" applyBorder="1"/>
    <xf numFmtId="0" fontId="24" fillId="4" borderId="7" xfId="14">
      <protection locked="0"/>
    </xf>
    <xf numFmtId="0" fontId="11" fillId="0" borderId="0" xfId="0" applyFont="1"/>
    <xf numFmtId="0" fontId="22" fillId="0" borderId="3" xfId="13" applyAlignment="1"/>
    <xf numFmtId="166" fontId="32" fillId="5" borderId="7" xfId="18"/>
    <xf numFmtId="164" fontId="34" fillId="2" borderId="2" xfId="19">
      <alignment horizontal="center"/>
      <protection locked="0"/>
    </xf>
    <xf numFmtId="0" fontId="27" fillId="6" borderId="8" xfId="21" applyNumberFormat="1"/>
    <xf numFmtId="0" fontId="0" fillId="0" borderId="9" xfId="22" applyNumberFormat="1" applyFont="1"/>
    <xf numFmtId="0" fontId="0" fillId="0" borderId="10" xfId="23" applyNumberFormat="1" applyFont="1"/>
    <xf numFmtId="0" fontId="25" fillId="7" borderId="2" xfId="27"/>
    <xf numFmtId="0" fontId="33" fillId="0" borderId="0" xfId="28"/>
    <xf numFmtId="170" fontId="28" fillId="7" borderId="7" xfId="31">
      <alignment horizontal="center"/>
    </xf>
    <xf numFmtId="41" fontId="0" fillId="8" borderId="8" xfId="32" applyFont="1"/>
    <xf numFmtId="0" fontId="29" fillId="0" borderId="0" xfId="34">
      <alignment horizontal="center"/>
    </xf>
    <xf numFmtId="0" fontId="30" fillId="9" borderId="12" xfId="35">
      <protection locked="0"/>
    </xf>
    <xf numFmtId="167" fontId="0" fillId="0" borderId="0" xfId="26" applyFont="1"/>
    <xf numFmtId="9" fontId="0" fillId="0" borderId="0" xfId="5" applyFont="1"/>
    <xf numFmtId="0" fontId="3" fillId="0" borderId="0" xfId="15"/>
    <xf numFmtId="165" fontId="15" fillId="3" borderId="1" xfId="10" applyNumberFormat="1"/>
    <xf numFmtId="0" fontId="13" fillId="0" borderId="0" xfId="7"/>
    <xf numFmtId="0" fontId="14" fillId="0" borderId="0" xfId="9"/>
    <xf numFmtId="171" fontId="15" fillId="3" borderId="1" xfId="41"/>
    <xf numFmtId="172" fontId="0" fillId="0" borderId="0" xfId="2" applyNumberFormat="1" applyFont="1"/>
    <xf numFmtId="173" fontId="0" fillId="0" borderId="0" xfId="1" applyNumberFormat="1" applyFont="1"/>
    <xf numFmtId="174" fontId="0" fillId="0" borderId="0" xfId="3" applyNumberFormat="1" applyFont="1"/>
    <xf numFmtId="175" fontId="0" fillId="0" borderId="0" xfId="4" applyNumberFormat="1" applyFont="1"/>
    <xf numFmtId="176" fontId="22" fillId="0" borderId="0" xfId="16" applyNumberFormat="1" applyBorder="1">
      <alignment horizontal="center"/>
    </xf>
    <xf numFmtId="177" fontId="23" fillId="0" borderId="0" xfId="17" applyBorder="1">
      <alignment horizontal="center"/>
    </xf>
    <xf numFmtId="0" fontId="23" fillId="0" borderId="0" xfId="0" applyFont="1"/>
    <xf numFmtId="164" fontId="34" fillId="10" borderId="2" xfId="0" applyNumberFormat="1" applyFont="1" applyFill="1" applyBorder="1" applyAlignment="1" applyProtection="1">
      <alignment horizontal="center"/>
      <protection locked="0"/>
    </xf>
    <xf numFmtId="164" fontId="34" fillId="2" borderId="2" xfId="0" applyNumberFormat="1" applyFont="1" applyFill="1" applyBorder="1" applyAlignment="1" applyProtection="1">
      <alignment horizontal="center"/>
      <protection locked="0"/>
    </xf>
    <xf numFmtId="167" fontId="24" fillId="4" borderId="7" xfId="26" applyFont="1" applyFill="1" applyBorder="1" applyProtection="1">
      <protection locked="0"/>
    </xf>
    <xf numFmtId="167" fontId="35" fillId="6" borderId="8" xfId="26" applyFont="1" applyFill="1" applyBorder="1"/>
    <xf numFmtId="0" fontId="36" fillId="0" borderId="0" xfId="25" applyFont="1" applyBorder="1"/>
    <xf numFmtId="0" fontId="36" fillId="0" borderId="0" xfId="25" quotePrefix="1" applyFont="1" applyBorder="1"/>
    <xf numFmtId="0" fontId="35" fillId="6" borderId="8" xfId="21" applyNumberFormat="1" applyFont="1" applyAlignment="1">
      <alignment horizontal="center"/>
    </xf>
    <xf numFmtId="167" fontId="35" fillId="6" borderId="8" xfId="26" applyFont="1" applyFill="1" applyBorder="1" applyAlignment="1">
      <alignment horizontal="center"/>
    </xf>
    <xf numFmtId="167" fontId="0" fillId="0" borderId="0" xfId="26" applyFont="1" applyAlignment="1">
      <alignment horizontal="center"/>
    </xf>
    <xf numFmtId="167" fontId="23" fillId="0" borderId="17" xfId="26" applyFont="1" applyBorder="1" applyAlignment="1">
      <alignment horizontal="center"/>
    </xf>
    <xf numFmtId="167" fontId="24" fillId="4" borderId="7" xfId="14" applyNumberFormat="1" applyAlignment="1">
      <alignment horizontal="center"/>
      <protection locked="0"/>
    </xf>
    <xf numFmtId="0" fontId="10" fillId="0" borderId="0" xfId="6" applyFont="1" applyAlignment="1">
      <alignment horizontal="left" vertical="center"/>
    </xf>
    <xf numFmtId="0" fontId="26" fillId="0" borderId="0" xfId="8">
      <alignment horizontal="left"/>
      <protection locked="0"/>
    </xf>
    <xf numFmtId="0" fontId="0" fillId="0" borderId="0" xfId="0"/>
    <xf numFmtId="0" fontId="12" fillId="11" borderId="0" xfId="33">
      <alignment horizontal="center"/>
    </xf>
    <xf numFmtId="0" fontId="22" fillId="0" borderId="4" xfId="13" applyBorder="1" applyAlignment="1">
      <alignment horizontal="left"/>
    </xf>
    <xf numFmtId="0" fontId="22" fillId="0" borderId="5" xfId="13" applyBorder="1" applyAlignment="1">
      <alignment horizontal="left"/>
    </xf>
    <xf numFmtId="0" fontId="22" fillId="0" borderId="6" xfId="13" applyBorder="1" applyAlignment="1">
      <alignment horizontal="left"/>
    </xf>
    <xf numFmtId="0" fontId="24" fillId="4" borderId="7" xfId="14" applyAlignment="1">
      <alignment horizontal="left"/>
      <protection locked="0"/>
    </xf>
    <xf numFmtId="0" fontId="12" fillId="11" borderId="16" xfId="33" applyBorder="1">
      <alignment horizontal="center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0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9"/>
      <tableStyleElement type="firstRowStripe" dxfId="8"/>
      <tableStyleElement type="secondRowStripe" dxfId="7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/>
    <v>2</v>
    <v>7</v>
    <v>5</v>
  </rv>
  <rv s="0">
    <v/>
    <v>2</v>
    <v>6</v>
    <v>5</v>
  </rv>
</rvData>
</file>

<file path=xl/richData/rdrichvaluestructure.xml><?xml version="1.0" encoding="utf-8"?>
<rvStructures xmlns="http://schemas.microsoft.com/office/spreadsheetml/2017/richdata" count="1">
  <s t="_error">
    <k n="argument" t="s"/>
    <k n="errorType" t="i"/>
    <k n="iftab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3:S22"/>
  <sheetViews>
    <sheetView showGridLines="0" tabSelected="1" zoomScaleNormal="100" workbookViewId="0"/>
  </sheetViews>
  <sheetFormatPr defaultRowHeight="12" x14ac:dyDescent="0.2"/>
  <cols>
    <col min="3" max="4" width="3.7109375" customWidth="1"/>
  </cols>
  <sheetData>
    <row r="3" spans="1:19" x14ac:dyDescent="0.2">
      <c r="A3" s="9" t="s">
        <v>1</v>
      </c>
    </row>
    <row r="5" spans="1:19" ht="20.25" x14ac:dyDescent="0.3">
      <c r="C5" s="36" t="str">
        <f>Client_Name</f>
        <v>SumProduct Pty Ltd</v>
      </c>
      <c r="D5" s="5"/>
      <c r="E5" s="5"/>
      <c r="F5" s="5"/>
      <c r="G5" s="5"/>
      <c r="H5" s="5"/>
      <c r="I5" s="5"/>
      <c r="J5" s="5"/>
    </row>
    <row r="6" spans="1:19" ht="18" x14ac:dyDescent="0.25">
      <c r="C6" s="37" t="str">
        <f ca="1">Model_Name</f>
        <v>SP Using MAX and MIN For Calculating Dividends.xlsm</v>
      </c>
      <c r="D6" s="5"/>
      <c r="E6" s="5"/>
      <c r="F6" s="5"/>
      <c r="G6" s="5"/>
      <c r="H6" s="5"/>
      <c r="I6" s="5"/>
      <c r="J6" s="5"/>
    </row>
    <row r="7" spans="1:19" ht="12.75" x14ac:dyDescent="0.2">
      <c r="C7" s="5"/>
      <c r="D7" s="5"/>
      <c r="E7" s="5"/>
      <c r="F7" s="5"/>
      <c r="G7" s="5"/>
      <c r="H7" s="5"/>
      <c r="I7" s="5"/>
      <c r="J7" s="5"/>
    </row>
    <row r="8" spans="1:19" ht="12.75" x14ac:dyDescent="0.2">
      <c r="C8" s="5"/>
      <c r="D8" s="5"/>
      <c r="E8" s="5"/>
      <c r="F8" s="5"/>
      <c r="G8" s="5"/>
      <c r="H8" s="5"/>
      <c r="I8" s="5"/>
      <c r="J8" s="5"/>
    </row>
    <row r="9" spans="1:19" ht="12.75" x14ac:dyDescent="0.2">
      <c r="C9" s="5"/>
      <c r="D9" s="5"/>
      <c r="E9" s="5"/>
      <c r="F9" s="5"/>
      <c r="G9" s="5"/>
      <c r="H9" s="5"/>
      <c r="I9" s="5"/>
      <c r="J9" s="5"/>
    </row>
    <row r="10" spans="1:19" ht="12.75" x14ac:dyDescent="0.2">
      <c r="C10" s="5"/>
      <c r="D10" s="5"/>
      <c r="E10" s="5"/>
      <c r="F10" s="5"/>
      <c r="G10" s="5"/>
      <c r="H10" s="5"/>
      <c r="I10" s="5"/>
      <c r="J10" s="5"/>
    </row>
    <row r="11" spans="1:19" ht="15" x14ac:dyDescent="0.25">
      <c r="C11" s="5"/>
      <c r="D11" s="5"/>
      <c r="E11" s="5"/>
      <c r="F11" s="5"/>
      <c r="G11" s="5"/>
      <c r="H11" s="5"/>
      <c r="I11" s="5"/>
      <c r="J11" s="5"/>
      <c r="S11" s="34"/>
    </row>
    <row r="12" spans="1:19" ht="12.75" x14ac:dyDescent="0.2">
      <c r="C12" s="5"/>
      <c r="D12" s="5"/>
      <c r="E12" s="5"/>
      <c r="F12" s="5"/>
      <c r="G12" s="5"/>
      <c r="H12" s="5"/>
      <c r="I12" s="5"/>
      <c r="J12" s="5"/>
    </row>
    <row r="13" spans="1:19" ht="12.75" x14ac:dyDescent="0.2">
      <c r="C13" s="5"/>
      <c r="D13" s="5"/>
      <c r="E13" s="5"/>
      <c r="F13" s="5"/>
      <c r="G13" s="5"/>
      <c r="H13" s="5"/>
      <c r="I13" s="5"/>
      <c r="J13" s="5"/>
    </row>
    <row r="14" spans="1:19" ht="12.75" x14ac:dyDescent="0.2">
      <c r="C14" s="6" t="s">
        <v>7</v>
      </c>
      <c r="D14" s="7"/>
      <c r="E14" s="5"/>
      <c r="F14" s="5"/>
      <c r="G14" s="5"/>
      <c r="H14" s="5"/>
      <c r="I14" s="5"/>
      <c r="J14" s="5"/>
    </row>
    <row r="15" spans="1:19" ht="12.75" x14ac:dyDescent="0.2">
      <c r="C15" s="7"/>
      <c r="D15" s="7"/>
      <c r="E15" s="5"/>
      <c r="F15" s="5"/>
      <c r="G15" s="5"/>
      <c r="H15" s="5"/>
      <c r="I15" s="5"/>
      <c r="J15" s="5"/>
    </row>
    <row r="16" spans="1:19" ht="12.75" x14ac:dyDescent="0.2">
      <c r="C16" s="6" t="s">
        <v>8</v>
      </c>
      <c r="D16" s="7"/>
      <c r="E16" s="5"/>
      <c r="F16" s="5"/>
      <c r="G16" s="5"/>
      <c r="H16" s="5"/>
      <c r="I16" s="5"/>
      <c r="J16" s="5"/>
    </row>
    <row r="17" spans="3:10" ht="12.75" x14ac:dyDescent="0.2">
      <c r="C17" s="57" t="s">
        <v>100</v>
      </c>
      <c r="D17" s="57"/>
      <c r="E17" s="57"/>
      <c r="F17" s="57"/>
      <c r="G17" s="57"/>
      <c r="H17" s="57"/>
      <c r="I17" s="57"/>
      <c r="J17" s="57"/>
    </row>
    <row r="18" spans="3:10" ht="12.75" x14ac:dyDescent="0.2">
      <c r="C18" s="57"/>
      <c r="D18" s="57"/>
      <c r="E18" s="57"/>
      <c r="F18" s="57"/>
      <c r="G18" s="57"/>
      <c r="H18" s="57"/>
      <c r="I18" s="57"/>
      <c r="J18" s="57"/>
    </row>
    <row r="19" spans="3:10" ht="12.75" x14ac:dyDescent="0.2">
      <c r="C19" s="8"/>
      <c r="D19" s="7"/>
      <c r="E19" s="5"/>
      <c r="F19" s="5"/>
      <c r="G19" s="5"/>
      <c r="H19" s="5"/>
      <c r="I19" s="5"/>
      <c r="J19" s="5"/>
    </row>
    <row r="20" spans="3:10" ht="12.75" x14ac:dyDescent="0.2">
      <c r="C20" s="8"/>
      <c r="D20" s="7"/>
      <c r="E20" s="5"/>
      <c r="F20" s="5"/>
      <c r="G20" s="5"/>
      <c r="H20" s="5"/>
      <c r="I20" s="5"/>
      <c r="J20" s="5"/>
    </row>
    <row r="21" spans="3:10" ht="12.75" x14ac:dyDescent="0.2">
      <c r="C21" s="8" t="s">
        <v>9</v>
      </c>
      <c r="D21" s="7"/>
      <c r="E21" s="5"/>
      <c r="F21" s="5"/>
      <c r="G21" s="58" t="s">
        <v>10</v>
      </c>
      <c r="H21" s="58"/>
      <c r="I21" s="58"/>
      <c r="J21" s="5"/>
    </row>
    <row r="22" spans="3:10" ht="12.75" x14ac:dyDescent="0.2">
      <c r="C22" s="8" t="s">
        <v>11</v>
      </c>
      <c r="D22" s="7"/>
      <c r="E22" s="5"/>
      <c r="F22" s="5"/>
      <c r="G22" s="58" t="s">
        <v>12</v>
      </c>
      <c r="H22" s="58"/>
      <c r="I22" s="58"/>
      <c r="J22" s="5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6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12" ht="20.25" x14ac:dyDescent="0.3">
      <c r="A1" s="36" t="s">
        <v>1</v>
      </c>
      <c r="F1" s="10"/>
      <c r="G1" s="10"/>
    </row>
    <row r="2" spans="1:12" ht="18" x14ac:dyDescent="0.25">
      <c r="A2" s="37" t="str">
        <f ca="1">Model_Name</f>
        <v>SP Using MAX and MIN For Calculating Dividends.xlsm</v>
      </c>
    </row>
    <row r="3" spans="1:12" x14ac:dyDescent="0.2">
      <c r="A3" s="9" t="s">
        <v>1</v>
      </c>
      <c r="B3" s="9"/>
      <c r="C3" s="9"/>
      <c r="D3" s="9"/>
      <c r="E3" s="9"/>
    </row>
    <row r="4" spans="1:12" x14ac:dyDescent="0.2">
      <c r="E4" t="s">
        <v>2</v>
      </c>
      <c r="G4" s="22">
        <f>Overall_Error_Check</f>
        <v>0</v>
      </c>
    </row>
    <row r="7" spans="1:12" ht="16.5" thickBot="1" x14ac:dyDescent="0.3">
      <c r="B7" s="38">
        <v>1</v>
      </c>
      <c r="C7" s="38" t="s">
        <v>13</v>
      </c>
      <c r="D7" s="38"/>
      <c r="E7" s="38"/>
      <c r="F7" s="38"/>
      <c r="G7" s="38"/>
      <c r="H7" s="38"/>
      <c r="I7" s="38"/>
      <c r="J7" s="38"/>
      <c r="K7" s="38"/>
      <c r="L7" s="38"/>
    </row>
    <row r="8" spans="1:12" ht="12.75" thickTop="1" x14ac:dyDescent="0.2"/>
    <row r="9" spans="1:12" x14ac:dyDescent="0.2">
      <c r="F9" s="9" t="s">
        <v>14</v>
      </c>
    </row>
    <row r="10" spans="1:12" x14ac:dyDescent="0.2">
      <c r="F10" s="9" t="s">
        <v>15</v>
      </c>
    </row>
    <row r="11" spans="1:12" x14ac:dyDescent="0.2">
      <c r="F11" s="9" t="s">
        <v>0</v>
      </c>
    </row>
    <row r="12" spans="1:12" x14ac:dyDescent="0.2">
      <c r="F12" s="9" t="s">
        <v>60</v>
      </c>
    </row>
    <row r="13" spans="1:12" x14ac:dyDescent="0.2">
      <c r="F13" s="9" t="s">
        <v>61</v>
      </c>
    </row>
    <row r="14" spans="1:12" x14ac:dyDescent="0.2">
      <c r="F14" s="9" t="s">
        <v>54</v>
      </c>
    </row>
    <row r="15" spans="1:12" x14ac:dyDescent="0.2">
      <c r="F15" s="9"/>
    </row>
    <row r="16" spans="1:12" x14ac:dyDescent="0.2">
      <c r="F16" s="9"/>
    </row>
  </sheetData>
  <hyperlinks>
    <hyperlink ref="A3:E3" location="HL_Navigator" tooltip="Go to Navigator (Table of Contents)" display="Navigator" xr:uid="{00000000-0004-0000-0100-000000000000}"/>
    <hyperlink ref="F9" location="HL_1" display="Cover" xr:uid="{01038C7B-6AF2-45D0-8324-737A10B9CF87}"/>
    <hyperlink ref="F10" location="HL_3" display="Style Guide" xr:uid="{941A468E-86BC-498D-B6C8-9AECF2113A5D}"/>
    <hyperlink ref="F11" location="HL_4" display="Model Parameters" xr:uid="{41B38055-D101-4B6E-8640-065A27E42DAA}"/>
    <hyperlink ref="F12" location="HL_5" display="MAX" xr:uid="{20C17FCF-CFFA-4881-9834-ADA7938D5B9D}"/>
    <hyperlink ref="F13" location="HL_6" display="MIN" xr:uid="{CF9C2BAD-69BC-4969-B4BF-CA4680D9F52F}"/>
    <hyperlink ref="F14" location="HL_7" display="Error Checks" xr:uid="{105A7017-DFA3-4C23-9ADE-8BD5252D312D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36" t="str">
        <f ca="1">IF(ISERROR(RIGHT(CELL("filename",A1),LEN(CELL("filename",A1))-FIND("]",CELL("filename",A1)))),
"",
RIGHT(CELL("filename",A1),LEN(CELL("filename",A1))-FIND("]",CELL("filename",A1))))</f>
        <v>Style Guide</v>
      </c>
      <c r="K1" s="9"/>
    </row>
    <row r="2" spans="1:13" ht="18" x14ac:dyDescent="0.25">
      <c r="A2" s="37" t="str">
        <f ca="1">Model_Name</f>
        <v>SP Using MAX and MIN For Calculating Dividends.xlsm</v>
      </c>
    </row>
    <row r="3" spans="1:13" x14ac:dyDescent="0.2">
      <c r="A3" s="58" t="s">
        <v>1</v>
      </c>
      <c r="B3" s="58"/>
      <c r="C3" s="58"/>
      <c r="D3" s="58"/>
      <c r="E3" s="58"/>
    </row>
    <row r="4" spans="1:13" ht="14.25" x14ac:dyDescent="0.2">
      <c r="E4" t="s">
        <v>2</v>
      </c>
      <c r="I4" s="1">
        <f>Overall_Error_Check</f>
        <v>0</v>
      </c>
    </row>
    <row r="6" spans="1:13" ht="16.5" thickBot="1" x14ac:dyDescent="0.3">
      <c r="B6" s="38">
        <f>MAX($B$5:$B5)+1</f>
        <v>1</v>
      </c>
      <c r="C6" s="2" t="s">
        <v>16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outlineLevel="1" thickTop="1" x14ac:dyDescent="0.2"/>
    <row r="8" spans="1:13" outlineLevel="1" x14ac:dyDescent="0.2">
      <c r="C8" s="60" t="s">
        <v>17</v>
      </c>
      <c r="D8" s="60"/>
      <c r="E8" s="60"/>
      <c r="F8" s="60"/>
      <c r="G8" s="60"/>
      <c r="H8" s="11"/>
      <c r="I8" s="11" t="s">
        <v>18</v>
      </c>
      <c r="J8" s="11"/>
      <c r="K8" s="11" t="s">
        <v>19</v>
      </c>
    </row>
    <row r="9" spans="1:13" outlineLevel="1" x14ac:dyDescent="0.2">
      <c r="C9" s="59"/>
      <c r="D9" s="59"/>
      <c r="E9" s="59"/>
      <c r="F9" s="59"/>
      <c r="G9" s="59"/>
      <c r="K9" s="15"/>
    </row>
    <row r="10" spans="1:13" ht="20.25" outlineLevel="1" x14ac:dyDescent="0.3">
      <c r="C10" s="59" t="s">
        <v>20</v>
      </c>
      <c r="D10" s="59"/>
      <c r="E10" s="59"/>
      <c r="F10" s="59"/>
      <c r="G10" s="59"/>
      <c r="I10" s="12" t="str">
        <f>C10</f>
        <v>Sheet Title</v>
      </c>
      <c r="K10" s="13" t="s">
        <v>20</v>
      </c>
    </row>
    <row r="11" spans="1:13" ht="18" outlineLevel="1" x14ac:dyDescent="0.25">
      <c r="C11" s="59" t="s">
        <v>5</v>
      </c>
      <c r="D11" s="59"/>
      <c r="E11" s="59"/>
      <c r="F11" s="59"/>
      <c r="G11" s="59"/>
      <c r="I11" s="14" t="str">
        <f>C11</f>
        <v>Model Name</v>
      </c>
      <c r="K11" s="13" t="s">
        <v>5</v>
      </c>
    </row>
    <row r="12" spans="1:13" outlineLevel="1" x14ac:dyDescent="0.2">
      <c r="C12" s="59"/>
      <c r="D12" s="59"/>
      <c r="E12" s="59"/>
      <c r="F12" s="59"/>
      <c r="G12" s="59"/>
      <c r="K12" s="15"/>
    </row>
    <row r="13" spans="1:13" ht="16.5" outlineLevel="1" thickBot="1" x14ac:dyDescent="0.3">
      <c r="C13" s="59" t="s">
        <v>21</v>
      </c>
      <c r="D13" s="59"/>
      <c r="E13" s="59"/>
      <c r="F13" s="59"/>
      <c r="G13" s="59"/>
      <c r="I13" s="35" t="str">
        <f>C13</f>
        <v>Header 1</v>
      </c>
      <c r="K13" s="13" t="s">
        <v>21</v>
      </c>
    </row>
    <row r="14" spans="1:13" ht="17.25" outlineLevel="1" thickTop="1" x14ac:dyDescent="0.25">
      <c r="C14" s="59" t="s">
        <v>22</v>
      </c>
      <c r="D14" s="59"/>
      <c r="E14" s="59"/>
      <c r="F14" s="59"/>
      <c r="G14" s="59"/>
      <c r="I14" s="3" t="str">
        <f>C14</f>
        <v>Header 2</v>
      </c>
      <c r="K14" s="13" t="s">
        <v>22</v>
      </c>
    </row>
    <row r="15" spans="1:13" ht="15" outlineLevel="1" x14ac:dyDescent="0.25">
      <c r="C15" s="59" t="s">
        <v>23</v>
      </c>
      <c r="D15" s="59"/>
      <c r="E15" s="59"/>
      <c r="F15" s="59"/>
      <c r="G15" s="59"/>
      <c r="I15" s="4" t="str">
        <f>C15</f>
        <v>Header 3</v>
      </c>
      <c r="K15" s="13" t="s">
        <v>23</v>
      </c>
    </row>
    <row r="16" spans="1:13" ht="15" outlineLevel="1" x14ac:dyDescent="0.25">
      <c r="C16" s="59" t="s">
        <v>24</v>
      </c>
      <c r="D16" s="59"/>
      <c r="E16" s="59"/>
      <c r="F16" s="59"/>
      <c r="G16" s="59"/>
      <c r="I16" s="16" t="str">
        <f>C16</f>
        <v>Header 4</v>
      </c>
      <c r="K16" s="13" t="s">
        <v>24</v>
      </c>
    </row>
    <row r="17" spans="2:14" outlineLevel="1" x14ac:dyDescent="0.2">
      <c r="C17" s="59"/>
      <c r="D17" s="59"/>
      <c r="E17" s="59"/>
      <c r="F17" s="59"/>
      <c r="G17" s="59"/>
      <c r="K17" s="15"/>
    </row>
    <row r="18" spans="2:14" ht="15" outlineLevel="1" x14ac:dyDescent="0.25">
      <c r="C18" s="59" t="s">
        <v>25</v>
      </c>
      <c r="D18" s="59"/>
      <c r="E18" s="59"/>
      <c r="F18" s="59"/>
      <c r="G18" s="59"/>
      <c r="I18" s="17" t="str">
        <f>C18</f>
        <v>Notes</v>
      </c>
      <c r="K18" s="13" t="s">
        <v>25</v>
      </c>
    </row>
    <row r="19" spans="2:14" outlineLevel="1" x14ac:dyDescent="0.2">
      <c r="C19" s="59"/>
      <c r="D19" s="59"/>
      <c r="E19" s="59"/>
      <c r="F19" s="59"/>
      <c r="G19" s="59"/>
      <c r="K19" s="15"/>
      <c r="N19" s="17"/>
    </row>
    <row r="20" spans="2:14" ht="15" outlineLevel="1" x14ac:dyDescent="0.25">
      <c r="C20" s="59" t="s">
        <v>26</v>
      </c>
      <c r="D20" s="59"/>
      <c r="E20" s="59"/>
      <c r="F20" s="59"/>
      <c r="G20" s="59"/>
      <c r="I20" s="11" t="str">
        <f>C20</f>
        <v>Table Heading</v>
      </c>
      <c r="K20" s="13" t="s">
        <v>26</v>
      </c>
    </row>
    <row r="21" spans="2:14" outlineLevel="1" x14ac:dyDescent="0.2"/>
    <row r="22" spans="2:14" outlineLevel="1" x14ac:dyDescent="0.2"/>
    <row r="23" spans="2:14" ht="16.5" thickBot="1" x14ac:dyDescent="0.3">
      <c r="B23" s="38">
        <f>MAX($B$5:$B22)+1</f>
        <v>2</v>
      </c>
      <c r="C23" s="2" t="s">
        <v>27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.75" outlineLevel="1" thickTop="1" x14ac:dyDescent="0.2"/>
    <row r="25" spans="2:14" outlineLevel="1" x14ac:dyDescent="0.2">
      <c r="C25" s="60" t="s">
        <v>17</v>
      </c>
      <c r="D25" s="60"/>
      <c r="E25" s="60"/>
      <c r="F25" s="60"/>
      <c r="G25" s="60"/>
      <c r="H25" s="11"/>
      <c r="I25" s="11" t="s">
        <v>18</v>
      </c>
      <c r="J25" s="11"/>
      <c r="K25" s="11" t="s">
        <v>19</v>
      </c>
    </row>
    <row r="26" spans="2:14" ht="15" outlineLevel="1" x14ac:dyDescent="0.25">
      <c r="C26" s="59"/>
      <c r="D26" s="59"/>
      <c r="E26" s="59"/>
      <c r="F26" s="59"/>
      <c r="G26" s="59"/>
      <c r="K26" s="13"/>
    </row>
    <row r="27" spans="2:14" ht="15" outlineLevel="1" x14ac:dyDescent="0.25">
      <c r="C27" s="59" t="s">
        <v>28</v>
      </c>
      <c r="D27" s="59"/>
      <c r="E27" s="59"/>
      <c r="F27" s="59"/>
      <c r="G27" s="59"/>
      <c r="I27" s="18" t="s">
        <v>28</v>
      </c>
      <c r="K27" s="19" t="str">
        <f>C27</f>
        <v>Assumption</v>
      </c>
    </row>
    <row r="28" spans="2:14" ht="15" outlineLevel="1" x14ac:dyDescent="0.25">
      <c r="C28" s="59"/>
      <c r="D28" s="59"/>
      <c r="E28" s="59"/>
      <c r="F28" s="59"/>
      <c r="G28" s="59"/>
      <c r="K28" s="19"/>
    </row>
    <row r="29" spans="2:14" ht="15" outlineLevel="1" x14ac:dyDescent="0.25">
      <c r="C29" s="59" t="s">
        <v>29</v>
      </c>
      <c r="D29" s="59"/>
      <c r="E29" s="59"/>
      <c r="F29" s="59"/>
      <c r="G29" s="59"/>
      <c r="I29" s="20" t="str">
        <f>C29</f>
        <v>Constraint</v>
      </c>
      <c r="K29" s="19" t="str">
        <f>C29</f>
        <v>Constraint</v>
      </c>
    </row>
    <row r="30" spans="2:14" ht="15" outlineLevel="1" x14ac:dyDescent="0.25">
      <c r="C30" s="59"/>
      <c r="D30" s="59"/>
      <c r="E30" s="59"/>
      <c r="F30" s="59"/>
      <c r="G30" s="59"/>
      <c r="K30" s="19"/>
    </row>
    <row r="31" spans="2:14" ht="15" outlineLevel="1" x14ac:dyDescent="0.25">
      <c r="C31" s="59" t="s">
        <v>30</v>
      </c>
      <c r="D31" s="59"/>
      <c r="E31" s="59"/>
      <c r="F31" s="59"/>
      <c r="G31" s="59"/>
      <c r="I31" s="21"/>
      <c r="K31" s="19" t="str">
        <f>C31</f>
        <v>Empty</v>
      </c>
    </row>
    <row r="32" spans="2:14" ht="15" outlineLevel="1" x14ac:dyDescent="0.25">
      <c r="C32" s="59"/>
      <c r="D32" s="59"/>
      <c r="E32" s="59"/>
      <c r="F32" s="59"/>
      <c r="G32" s="59"/>
      <c r="K32" s="19"/>
    </row>
    <row r="33" spans="3:11" ht="15" outlineLevel="1" x14ac:dyDescent="0.25">
      <c r="C33" t="s">
        <v>31</v>
      </c>
      <c r="I33" s="22">
        <v>0</v>
      </c>
      <c r="K33" s="19" t="str">
        <f>C33</f>
        <v>Error Check</v>
      </c>
    </row>
    <row r="34" spans="3:11" ht="15" outlineLevel="1" x14ac:dyDescent="0.25">
      <c r="K34" s="19"/>
    </row>
    <row r="35" spans="3:11" ht="15" outlineLevel="1" x14ac:dyDescent="0.25">
      <c r="C35" s="59" t="s">
        <v>32</v>
      </c>
      <c r="D35" s="59"/>
      <c r="E35" s="59"/>
      <c r="F35" s="59"/>
      <c r="G35" s="59"/>
      <c r="I35" s="9" t="s">
        <v>32</v>
      </c>
      <c r="K35" s="19" t="str">
        <f>C35</f>
        <v>Hyperlink</v>
      </c>
    </row>
    <row r="36" spans="3:11" ht="15" outlineLevel="1" x14ac:dyDescent="0.25">
      <c r="C36" s="59"/>
      <c r="D36" s="59"/>
      <c r="E36" s="59"/>
      <c r="F36" s="59"/>
      <c r="G36" s="59"/>
      <c r="K36" s="19"/>
    </row>
    <row r="37" spans="3:11" ht="15" outlineLevel="1" x14ac:dyDescent="0.25">
      <c r="C37" s="59" t="s">
        <v>33</v>
      </c>
      <c r="D37" s="59"/>
      <c r="E37" s="59"/>
      <c r="F37" s="59"/>
      <c r="G37" s="59"/>
      <c r="I37" s="23" t="str">
        <f>'Error Checks'!E12</f>
        <v>None</v>
      </c>
      <c r="K37" s="19" t="str">
        <f>C37</f>
        <v>Internal Reference</v>
      </c>
    </row>
    <row r="38" spans="3:11" ht="15" outlineLevel="1" x14ac:dyDescent="0.25">
      <c r="C38" s="59"/>
      <c r="D38" s="59"/>
      <c r="E38" s="59"/>
      <c r="F38" s="59"/>
      <c r="G38" s="59"/>
      <c r="K38" s="19"/>
    </row>
    <row r="39" spans="3:11" ht="15" outlineLevel="1" x14ac:dyDescent="0.25">
      <c r="C39" s="59" t="s">
        <v>34</v>
      </c>
      <c r="D39" s="59"/>
      <c r="E39" s="59"/>
      <c r="F39" s="59"/>
      <c r="G39" s="59"/>
      <c r="I39" s="24">
        <v>77</v>
      </c>
      <c r="K39" s="19" t="s">
        <v>35</v>
      </c>
    </row>
    <row r="40" spans="3:11" ht="15" outlineLevel="1" x14ac:dyDescent="0.25">
      <c r="C40" s="59"/>
      <c r="D40" s="59"/>
      <c r="E40" s="59"/>
      <c r="F40" s="59"/>
      <c r="G40" s="59"/>
      <c r="K40" s="19"/>
    </row>
    <row r="41" spans="3:11" ht="15" outlineLevel="1" x14ac:dyDescent="0.25">
      <c r="C41" s="59" t="s">
        <v>36</v>
      </c>
      <c r="D41" s="59"/>
      <c r="E41" s="59"/>
      <c r="F41" s="59"/>
      <c r="G41" s="59"/>
      <c r="I41" s="25">
        <f>I39</f>
        <v>77</v>
      </c>
      <c r="K41" s="19" t="str">
        <f>C41</f>
        <v>Line Total</v>
      </c>
    </row>
    <row r="42" spans="3:11" ht="15" outlineLevel="1" x14ac:dyDescent="0.25">
      <c r="C42" s="59"/>
      <c r="D42" s="59"/>
      <c r="E42" s="59"/>
      <c r="F42" s="59"/>
      <c r="G42" s="59"/>
      <c r="K42" s="19"/>
    </row>
    <row r="43" spans="3:11" ht="15" outlineLevel="1" x14ac:dyDescent="0.25">
      <c r="C43" s="59" t="s">
        <v>37</v>
      </c>
      <c r="D43" s="59"/>
      <c r="E43" s="59"/>
      <c r="F43" s="59"/>
      <c r="G43" s="59"/>
      <c r="I43" s="26">
        <v>365</v>
      </c>
      <c r="K43" s="19" t="str">
        <f>C43</f>
        <v>Parameter</v>
      </c>
    </row>
    <row r="44" spans="3:11" ht="15" outlineLevel="1" x14ac:dyDescent="0.25">
      <c r="C44" s="59"/>
      <c r="D44" s="59"/>
      <c r="E44" s="59"/>
      <c r="F44" s="59"/>
      <c r="G44" s="59"/>
      <c r="K44" s="19"/>
    </row>
    <row r="45" spans="3:11" ht="15" outlineLevel="1" x14ac:dyDescent="0.25">
      <c r="C45" s="59" t="s">
        <v>38</v>
      </c>
      <c r="D45" s="59"/>
      <c r="E45" s="59"/>
      <c r="F45" s="59"/>
      <c r="G45" s="59"/>
      <c r="I45" s="27" t="s">
        <v>39</v>
      </c>
      <c r="K45" s="19" t="str">
        <f>C45</f>
        <v>Range Name Description</v>
      </c>
    </row>
    <row r="46" spans="3:11" ht="15" outlineLevel="1" x14ac:dyDescent="0.25">
      <c r="C46" s="59"/>
      <c r="D46" s="59"/>
      <c r="E46" s="59"/>
      <c r="F46" s="59"/>
      <c r="G46" s="59"/>
      <c r="K46" s="19"/>
    </row>
    <row r="47" spans="3:11" ht="15" outlineLevel="1" x14ac:dyDescent="0.25">
      <c r="C47" s="59" t="s">
        <v>40</v>
      </c>
      <c r="D47" s="59"/>
      <c r="E47" s="59"/>
      <c r="F47" s="59"/>
      <c r="G47" s="59"/>
      <c r="I47" s="28">
        <f>ROW(C47)</f>
        <v>47</v>
      </c>
      <c r="K47" s="19" t="s">
        <v>41</v>
      </c>
    </row>
    <row r="48" spans="3:11" ht="15" outlineLevel="1" x14ac:dyDescent="0.25">
      <c r="C48" s="59"/>
      <c r="D48" s="59"/>
      <c r="E48" s="59"/>
      <c r="F48" s="59"/>
      <c r="G48" s="59"/>
      <c r="K48" s="19"/>
    </row>
    <row r="49" spans="2:13" ht="15" outlineLevel="1" x14ac:dyDescent="0.25">
      <c r="C49" s="59" t="s">
        <v>42</v>
      </c>
      <c r="D49" s="59"/>
      <c r="E49" s="59"/>
      <c r="F49" s="59"/>
      <c r="G49" s="59"/>
      <c r="I49" s="29">
        <f>I41</f>
        <v>77</v>
      </c>
      <c r="K49" s="19" t="str">
        <f>C49</f>
        <v>Row Summary</v>
      </c>
    </row>
    <row r="50" spans="2:13" ht="15" outlineLevel="1" x14ac:dyDescent="0.25">
      <c r="C50" s="59"/>
      <c r="D50" s="59"/>
      <c r="E50" s="59"/>
      <c r="F50" s="59"/>
      <c r="G50" s="59"/>
      <c r="K50" s="19"/>
    </row>
    <row r="51" spans="2:13" ht="15" outlineLevel="1" x14ac:dyDescent="0.25">
      <c r="C51" s="59" t="s">
        <v>43</v>
      </c>
      <c r="D51" s="59"/>
      <c r="E51" s="59"/>
      <c r="F51" s="59"/>
      <c r="G51" s="59"/>
      <c r="I51" s="30" t="s">
        <v>57</v>
      </c>
      <c r="K51" s="19" t="str">
        <f>C51</f>
        <v>Units</v>
      </c>
    </row>
    <row r="52" spans="2:13" ht="15" outlineLevel="1" x14ac:dyDescent="0.25">
      <c r="C52" s="59"/>
      <c r="D52" s="59"/>
      <c r="E52" s="59"/>
      <c r="F52" s="59"/>
      <c r="G52" s="59"/>
      <c r="K52" s="19"/>
    </row>
    <row r="53" spans="2:13" ht="15" outlineLevel="1" x14ac:dyDescent="0.25">
      <c r="C53" s="59" t="s">
        <v>44</v>
      </c>
      <c r="D53" s="59"/>
      <c r="E53" s="59"/>
      <c r="F53" s="59"/>
      <c r="G53" s="59"/>
      <c r="I53" s="31"/>
      <c r="K53" s="19" t="str">
        <f>C53</f>
        <v>WIP</v>
      </c>
    </row>
    <row r="54" spans="2:13" ht="15" outlineLevel="1" x14ac:dyDescent="0.25">
      <c r="C54" s="59"/>
      <c r="D54" s="59"/>
      <c r="E54" s="59"/>
      <c r="F54" s="59"/>
      <c r="G54" s="59"/>
      <c r="K54" s="19"/>
    </row>
    <row r="55" spans="2:13" outlineLevel="1" x14ac:dyDescent="0.2">
      <c r="C55" s="59"/>
      <c r="D55" s="59"/>
      <c r="E55" s="59"/>
      <c r="F55" s="59"/>
      <c r="G55" s="59"/>
    </row>
    <row r="56" spans="2:13" ht="16.5" thickBot="1" x14ac:dyDescent="0.3">
      <c r="B56" s="38">
        <f>MAX($B$5:$B55)+1</f>
        <v>3</v>
      </c>
      <c r="C56" s="2" t="s">
        <v>45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.75" outlineLevel="1" thickTop="1" x14ac:dyDescent="0.2"/>
    <row r="58" spans="2:13" outlineLevel="1" x14ac:dyDescent="0.2">
      <c r="C58" s="60" t="s">
        <v>17</v>
      </c>
      <c r="D58" s="60"/>
      <c r="E58" s="60"/>
      <c r="F58" s="60"/>
      <c r="G58" s="60"/>
      <c r="H58" s="11"/>
      <c r="I58" s="11" t="s">
        <v>18</v>
      </c>
      <c r="J58" s="11"/>
      <c r="K58" s="11" t="s">
        <v>19</v>
      </c>
    </row>
    <row r="59" spans="2:13" outlineLevel="1" x14ac:dyDescent="0.2"/>
    <row r="60" spans="2:13" ht="15" outlineLevel="1" x14ac:dyDescent="0.25">
      <c r="C60" s="59" t="s">
        <v>46</v>
      </c>
      <c r="D60" s="59"/>
      <c r="E60" s="59"/>
      <c r="F60" s="59"/>
      <c r="G60" s="59"/>
      <c r="I60" s="40">
        <v>123456.789</v>
      </c>
      <c r="K60" s="19" t="str">
        <f t="shared" ref="K60:K66" si="0">C60</f>
        <v>Comma</v>
      </c>
    </row>
    <row r="61" spans="2:13" ht="15" outlineLevel="1" x14ac:dyDescent="0.25">
      <c r="C61" s="59"/>
      <c r="D61" s="59"/>
      <c r="E61" s="59"/>
      <c r="F61" s="59"/>
      <c r="G61" s="59"/>
      <c r="K61" s="19"/>
    </row>
    <row r="62" spans="2:13" ht="15" outlineLevel="1" x14ac:dyDescent="0.25">
      <c r="C62" s="59" t="s">
        <v>47</v>
      </c>
      <c r="D62" s="59"/>
      <c r="E62" s="59"/>
      <c r="F62" s="59"/>
      <c r="G62" s="59"/>
      <c r="I62" s="39">
        <v>-123456.789</v>
      </c>
      <c r="K62" s="19" t="str">
        <f t="shared" si="0"/>
        <v>Comma [0]</v>
      </c>
    </row>
    <row r="63" spans="2:13" ht="15" outlineLevel="1" x14ac:dyDescent="0.25">
      <c r="C63" s="59"/>
      <c r="D63" s="59"/>
      <c r="E63" s="59"/>
      <c r="F63" s="59"/>
      <c r="G63" s="59"/>
      <c r="K63" s="19"/>
    </row>
    <row r="64" spans="2:13" ht="15" outlineLevel="1" x14ac:dyDescent="0.25">
      <c r="C64" s="59" t="s">
        <v>48</v>
      </c>
      <c r="D64" s="59"/>
      <c r="E64" s="59"/>
      <c r="F64" s="59"/>
      <c r="G64" s="59"/>
      <c r="I64" s="41">
        <v>123456.789</v>
      </c>
      <c r="K64" s="19" t="str">
        <f t="shared" si="0"/>
        <v>Currency</v>
      </c>
    </row>
    <row r="65" spans="3:11" ht="15" outlineLevel="1" x14ac:dyDescent="0.25">
      <c r="C65" s="59"/>
      <c r="D65" s="59"/>
      <c r="E65" s="59"/>
      <c r="F65" s="59"/>
      <c r="G65" s="59"/>
      <c r="K65" s="19"/>
    </row>
    <row r="66" spans="3:11" ht="15" outlineLevel="1" x14ac:dyDescent="0.25">
      <c r="C66" s="59" t="s">
        <v>49</v>
      </c>
      <c r="D66" s="59"/>
      <c r="E66" s="59"/>
      <c r="F66" s="59"/>
      <c r="G66" s="59"/>
      <c r="I66" s="42">
        <v>123456.789</v>
      </c>
      <c r="K66" s="19" t="str">
        <f t="shared" si="0"/>
        <v>Currency [0]</v>
      </c>
    </row>
    <row r="67" spans="3:11" ht="15" outlineLevel="1" x14ac:dyDescent="0.25">
      <c r="C67" s="59"/>
      <c r="D67" s="59"/>
      <c r="E67" s="59"/>
      <c r="F67" s="59"/>
      <c r="G67" s="59"/>
      <c r="K67" s="19"/>
    </row>
    <row r="68" spans="3:11" ht="15" outlineLevel="1" x14ac:dyDescent="0.25">
      <c r="C68" s="59" t="s">
        <v>50</v>
      </c>
      <c r="D68" s="59"/>
      <c r="E68" s="59"/>
      <c r="F68" s="59"/>
      <c r="G68" s="59"/>
      <c r="I68" s="43">
        <f ca="1">TODAY()</f>
        <v>45795</v>
      </c>
      <c r="K68" s="19" t="str">
        <f>C68</f>
        <v>Date</v>
      </c>
    </row>
    <row r="69" spans="3:11" ht="15" outlineLevel="1" x14ac:dyDescent="0.25">
      <c r="C69" s="59"/>
      <c r="D69" s="59"/>
      <c r="E69" s="59"/>
      <c r="F69" s="59"/>
      <c r="G69" s="59"/>
      <c r="K69" s="19"/>
    </row>
    <row r="70" spans="3:11" ht="15" outlineLevel="1" x14ac:dyDescent="0.25">
      <c r="C70" s="59" t="s">
        <v>51</v>
      </c>
      <c r="D70" s="59"/>
      <c r="E70" s="59"/>
      <c r="F70" s="59"/>
      <c r="G70" s="59"/>
      <c r="I70" s="44">
        <f ca="1">TODAY()</f>
        <v>45795</v>
      </c>
      <c r="K70" s="19" t="str">
        <f>C70</f>
        <v>Date Heading</v>
      </c>
    </row>
    <row r="71" spans="3:11" ht="15" outlineLevel="1" x14ac:dyDescent="0.25">
      <c r="C71" s="59"/>
      <c r="D71" s="59"/>
      <c r="E71" s="59"/>
      <c r="F71" s="59"/>
      <c r="G71" s="59"/>
      <c r="K71" s="19"/>
    </row>
    <row r="72" spans="3:11" ht="15" outlineLevel="1" x14ac:dyDescent="0.25">
      <c r="C72" s="59" t="s">
        <v>52</v>
      </c>
      <c r="D72" s="59"/>
      <c r="E72" s="59"/>
      <c r="F72" s="59"/>
      <c r="G72" s="59"/>
      <c r="I72" s="32">
        <v>-123456.789</v>
      </c>
      <c r="K72" s="19" t="str">
        <f>C72</f>
        <v>Numbers 0</v>
      </c>
    </row>
    <row r="73" spans="3:11" ht="15" outlineLevel="1" x14ac:dyDescent="0.25">
      <c r="C73" s="59"/>
      <c r="D73" s="59"/>
      <c r="E73" s="59"/>
      <c r="F73" s="59"/>
      <c r="G73" s="59"/>
      <c r="K73" s="19"/>
    </row>
    <row r="74" spans="3:11" ht="15" outlineLevel="1" x14ac:dyDescent="0.25">
      <c r="C74" s="59" t="s">
        <v>53</v>
      </c>
      <c r="D74" s="59"/>
      <c r="E74" s="59"/>
      <c r="F74" s="59"/>
      <c r="G74" s="59"/>
      <c r="I74" s="33">
        <v>0.5</v>
      </c>
      <c r="K74" s="19" t="str">
        <f>C74</f>
        <v>Percent</v>
      </c>
    </row>
    <row r="75" spans="3:11" outlineLevel="1" x14ac:dyDescent="0.2">
      <c r="C75" s="59"/>
      <c r="D75" s="59"/>
      <c r="E75" s="59"/>
      <c r="F75" s="59"/>
      <c r="G75" s="59"/>
    </row>
    <row r="76" spans="3:11" outlineLevel="1" x14ac:dyDescent="0.2">
      <c r="C76" s="59"/>
      <c r="D76" s="59"/>
      <c r="E76" s="59"/>
      <c r="F76" s="59"/>
      <c r="G76" s="59"/>
    </row>
    <row r="77" spans="3:11" x14ac:dyDescent="0.2">
      <c r="C77" s="59"/>
      <c r="D77" s="59"/>
      <c r="E77" s="59"/>
      <c r="F77" s="59"/>
      <c r="G77" s="59"/>
    </row>
    <row r="78" spans="3:11" x14ac:dyDescent="0.2">
      <c r="C78" s="59"/>
      <c r="D78" s="59"/>
      <c r="E78" s="59"/>
      <c r="F78" s="59"/>
      <c r="G78" s="59"/>
    </row>
    <row r="79" spans="3:11" x14ac:dyDescent="0.2">
      <c r="C79" s="59"/>
      <c r="D79" s="59"/>
      <c r="E79" s="59"/>
      <c r="F79" s="59"/>
      <c r="G79" s="59"/>
    </row>
    <row r="80" spans="3:11" x14ac:dyDescent="0.2">
      <c r="C80" s="59"/>
      <c r="D80" s="59"/>
      <c r="E80" s="59"/>
      <c r="F80" s="59"/>
      <c r="G80" s="59"/>
    </row>
    <row r="81" spans="3:7" x14ac:dyDescent="0.2">
      <c r="C81" s="59"/>
      <c r="D81" s="59"/>
      <c r="E81" s="59"/>
      <c r="F81" s="59"/>
      <c r="G81" s="59"/>
    </row>
  </sheetData>
  <mergeCells count="66">
    <mergeCell ref="C81:G81"/>
    <mergeCell ref="C75:G75"/>
    <mergeCell ref="C76:G76"/>
    <mergeCell ref="C77:G77"/>
    <mergeCell ref="C78:G78"/>
    <mergeCell ref="C79:G79"/>
    <mergeCell ref="C80:G80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</mergeCells>
  <conditionalFormatting sqref="I4">
    <cfRule type="cellIs" dxfId="6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14"/>
  <sheetViews>
    <sheetView showGridLines="0" zoomScaleNormal="100" workbookViewId="0">
      <pane ySplit="4" topLeftCell="A5" activePane="bottomLeft" state="frozen"/>
      <selection activeCell="A3" sqref="A3:E3"/>
      <selection pane="bottomLeft" activeCell="A5" sqref="A5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36" t="str">
        <f ca="1">IF(ISERROR(RIGHT(CELL("filename",A1),LEN(CELL("filename",A1))-FIND("]",CELL("filename",A1)))),
"",
RIGHT(CELL("filename",A1),LEN(CELL("filename",A1))-FIND("]",CELL("filename",A1))))</f>
        <v>Model Parameters</v>
      </c>
      <c r="J1" s="58"/>
      <c r="K1" s="58"/>
    </row>
    <row r="2" spans="1:18" ht="18" x14ac:dyDescent="0.25">
      <c r="A2" s="37" t="str">
        <f ca="1">Model_Name</f>
        <v>SP Using MAX and MIN For Calculating Dividends.xlsm</v>
      </c>
    </row>
    <row r="3" spans="1:18" x14ac:dyDescent="0.2">
      <c r="A3" s="58" t="s">
        <v>1</v>
      </c>
      <c r="B3" s="58"/>
      <c r="C3" s="58"/>
      <c r="D3" s="58"/>
      <c r="E3" s="58"/>
    </row>
    <row r="4" spans="1:18" ht="14.25" x14ac:dyDescent="0.2">
      <c r="E4" t="s">
        <v>2</v>
      </c>
      <c r="I4" s="1">
        <f>Overall_Error_Check</f>
        <v>0</v>
      </c>
    </row>
    <row r="6" spans="1:18" ht="16.5" thickBot="1" x14ac:dyDescent="0.3">
      <c r="B6" s="38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4</v>
      </c>
    </row>
    <row r="9" spans="1:18" ht="16.5" outlineLevel="1" x14ac:dyDescent="0.25">
      <c r="C9" s="3"/>
    </row>
    <row r="10" spans="1:18" ht="16.5" outlineLevel="1" x14ac:dyDescent="0.25">
      <c r="C10" s="3"/>
      <c r="E10" s="4" t="s">
        <v>3</v>
      </c>
    </row>
    <row r="11" spans="1:18" outlineLevel="1" x14ac:dyDescent="0.2">
      <c r="E11" t="s">
        <v>5</v>
      </c>
      <c r="G11" s="61" t="str">
        <f ca="1">IF(ISERROR(OR(FIND("[",CELL("filename",A1)),FIND("]",CELL("filename",A1)))),"",MID(CELL("filename",A1),FIND("[",CELL("filename",A1))+1,FIND("]",CELL("filename",A1))-FIND("[",CELL("filename",A1))-1))</f>
        <v>SP Using MAX and MIN For Calculating Dividends.xlsm</v>
      </c>
      <c r="H11" s="62"/>
      <c r="I11" s="62"/>
      <c r="J11" s="62"/>
      <c r="K11" s="62"/>
      <c r="L11" s="62"/>
      <c r="M11" s="62"/>
      <c r="N11" s="63"/>
    </row>
    <row r="12" spans="1:18" outlineLevel="1" x14ac:dyDescent="0.2">
      <c r="E12" t="s">
        <v>6</v>
      </c>
      <c r="G12" s="64" t="s">
        <v>99</v>
      </c>
      <c r="H12" s="64"/>
      <c r="I12" s="64"/>
      <c r="J12" s="64"/>
      <c r="K12" s="64"/>
      <c r="L12" s="64"/>
      <c r="M12" s="64"/>
      <c r="N12" s="64"/>
    </row>
    <row r="13" spans="1:18" outlineLevel="1" x14ac:dyDescent="0.2"/>
    <row r="14" spans="1:18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5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R77"/>
  <sheetViews>
    <sheetView showGridLines="0" workbookViewId="0">
      <pane ySplit="4" topLeftCell="A5" activePane="bottomLeft" state="frozen"/>
      <selection pane="bottomLeft" activeCell="A5" sqref="A5"/>
    </sheetView>
  </sheetViews>
  <sheetFormatPr defaultRowHeight="12" outlineLevelRow="1" x14ac:dyDescent="0.2"/>
  <cols>
    <col min="1" max="5" width="3.7109375" customWidth="1"/>
  </cols>
  <sheetData>
    <row r="1" spans="1:18" ht="20.25" x14ac:dyDescent="0.3">
      <c r="A1" s="36" t="str">
        <f ca="1">IF(ISERROR(RIGHT(CELL("filename",A1),LEN(CELL("filename",A1))-FIND("]",CELL("filename",A1)))),
"",
RIGHT(CELL("filename",A1),LEN(CELL("filename",A1))-FIND("]",CELL("filename",A1))))</f>
        <v>MAX</v>
      </c>
      <c r="G1" s="58"/>
      <c r="H1" s="58"/>
    </row>
    <row r="2" spans="1:18" ht="18" x14ac:dyDescent="0.25">
      <c r="A2" s="37" t="str">
        <f ca="1">Model_Name</f>
        <v>SP Using MAX and MIN For Calculating Dividends.xlsm</v>
      </c>
    </row>
    <row r="3" spans="1:18" x14ac:dyDescent="0.2">
      <c r="A3" s="58" t="s">
        <v>1</v>
      </c>
      <c r="B3" s="58"/>
      <c r="C3" s="58"/>
      <c r="D3" s="58"/>
      <c r="E3" s="58"/>
    </row>
    <row r="4" spans="1:18" ht="14.25" x14ac:dyDescent="0.2">
      <c r="B4" t="s">
        <v>2</v>
      </c>
      <c r="F4" s="1">
        <f>Overall_Error_Check</f>
        <v>0</v>
      </c>
    </row>
    <row r="6" spans="1:18" ht="16.5" thickBot="1" x14ac:dyDescent="0.3">
      <c r="B6" s="38">
        <f>MAX($B$5:$B5)+1</f>
        <v>1</v>
      </c>
      <c r="C6" s="2" t="s">
        <v>63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58</v>
      </c>
    </row>
    <row r="9" spans="1:18" outlineLevel="1" x14ac:dyDescent="0.2"/>
    <row r="10" spans="1:18" ht="16.5" outlineLevel="1" x14ac:dyDescent="0.25">
      <c r="C10" s="3"/>
      <c r="D10" s="4" t="s">
        <v>59</v>
      </c>
    </row>
    <row r="11" spans="1:18" outlineLevel="1" x14ac:dyDescent="0.2"/>
    <row r="12" spans="1:18" outlineLevel="1" x14ac:dyDescent="0.2">
      <c r="F12" s="11" t="s">
        <v>64</v>
      </c>
      <c r="H12" s="11" t="s">
        <v>60</v>
      </c>
    </row>
    <row r="13" spans="1:18" outlineLevel="1" x14ac:dyDescent="0.2">
      <c r="F13" s="48">
        <f ca="1">RANDBETWEEN(10,500)</f>
        <v>454</v>
      </c>
      <c r="H13" s="49">
        <f ca="1">MAX(F13:F27)</f>
        <v>454</v>
      </c>
      <c r="I13" s="50" t="s">
        <v>65</v>
      </c>
      <c r="J13" s="50"/>
    </row>
    <row r="14" spans="1:18" outlineLevel="1" x14ac:dyDescent="0.2">
      <c r="F14" s="48">
        <f t="shared" ref="F14:F27" ca="1" si="0">RANDBETWEEN(10,500)</f>
        <v>245</v>
      </c>
    </row>
    <row r="15" spans="1:18" outlineLevel="1" x14ac:dyDescent="0.2">
      <c r="F15" s="48">
        <f t="shared" ca="1" si="0"/>
        <v>259</v>
      </c>
    </row>
    <row r="16" spans="1:18" outlineLevel="1" x14ac:dyDescent="0.2">
      <c r="F16" s="48">
        <f t="shared" ca="1" si="0"/>
        <v>386</v>
      </c>
    </row>
    <row r="17" spans="2:18" outlineLevel="1" x14ac:dyDescent="0.2">
      <c r="F17" s="48">
        <f t="shared" ca="1" si="0"/>
        <v>414</v>
      </c>
    </row>
    <row r="18" spans="2:18" outlineLevel="1" x14ac:dyDescent="0.2">
      <c r="F18" s="48">
        <f t="shared" ca="1" si="0"/>
        <v>30</v>
      </c>
    </row>
    <row r="19" spans="2:18" outlineLevel="1" x14ac:dyDescent="0.2">
      <c r="F19" s="48">
        <f t="shared" ca="1" si="0"/>
        <v>88</v>
      </c>
    </row>
    <row r="20" spans="2:18" outlineLevel="1" x14ac:dyDescent="0.2">
      <c r="F20" s="48">
        <f t="shared" ca="1" si="0"/>
        <v>237</v>
      </c>
    </row>
    <row r="21" spans="2:18" outlineLevel="1" x14ac:dyDescent="0.2">
      <c r="F21" s="48">
        <f t="shared" ca="1" si="0"/>
        <v>354</v>
      </c>
    </row>
    <row r="22" spans="2:18" outlineLevel="1" x14ac:dyDescent="0.2">
      <c r="F22" s="48">
        <f t="shared" ca="1" si="0"/>
        <v>188</v>
      </c>
    </row>
    <row r="23" spans="2:18" outlineLevel="1" x14ac:dyDescent="0.2">
      <c r="F23" s="48">
        <f t="shared" ca="1" si="0"/>
        <v>224</v>
      </c>
    </row>
    <row r="24" spans="2:18" outlineLevel="1" x14ac:dyDescent="0.2">
      <c r="F24" s="48">
        <f t="shared" ca="1" si="0"/>
        <v>311</v>
      </c>
    </row>
    <row r="25" spans="2:18" outlineLevel="1" x14ac:dyDescent="0.2">
      <c r="F25" s="48">
        <f t="shared" ca="1" si="0"/>
        <v>156</v>
      </c>
    </row>
    <row r="26" spans="2:18" outlineLevel="1" x14ac:dyDescent="0.2">
      <c r="F26" s="48">
        <f t="shared" ca="1" si="0"/>
        <v>337</v>
      </c>
    </row>
    <row r="27" spans="2:18" outlineLevel="1" x14ac:dyDescent="0.2">
      <c r="F27" s="48">
        <f t="shared" ca="1" si="0"/>
        <v>258</v>
      </c>
    </row>
    <row r="28" spans="2:18" outlineLevel="1" x14ac:dyDescent="0.2"/>
    <row r="29" spans="2:18" outlineLevel="1" x14ac:dyDescent="0.2"/>
    <row r="30" spans="2:18" ht="16.5" thickBot="1" x14ac:dyDescent="0.3">
      <c r="B30" s="38">
        <f>MAX($B$5:$B29)+1</f>
        <v>2</v>
      </c>
      <c r="C30" s="2" t="s">
        <v>66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2:18" ht="12.75" outlineLevel="1" thickTop="1" x14ac:dyDescent="0.2"/>
    <row r="32" spans="2:18" ht="16.5" outlineLevel="1" x14ac:dyDescent="0.25">
      <c r="C32" s="3" t="s">
        <v>67</v>
      </c>
    </row>
    <row r="33" spans="2:18" outlineLevel="1" x14ac:dyDescent="0.2"/>
    <row r="34" spans="2:18" outlineLevel="1" x14ac:dyDescent="0.2">
      <c r="F34" s="65" t="str">
        <f>F12</f>
        <v>Values</v>
      </c>
      <c r="G34" s="65"/>
      <c r="H34" s="11" t="str">
        <f>H12</f>
        <v>MAX</v>
      </c>
    </row>
    <row r="35" spans="2:18" outlineLevel="1" x14ac:dyDescent="0.2">
      <c r="F35" s="48">
        <f ca="1">-RANDBETWEEN(10,500)</f>
        <v>-227</v>
      </c>
      <c r="G35" s="48"/>
      <c r="H35" s="53">
        <f ca="1">MAX(F35:G35)</f>
        <v>-227</v>
      </c>
      <c r="I35" s="50" t="s">
        <v>68</v>
      </c>
    </row>
    <row r="36" spans="2:18" outlineLevel="1" x14ac:dyDescent="0.2">
      <c r="F36" s="48">
        <f ca="1">-RANDBETWEEN(10,500)</f>
        <v>-279</v>
      </c>
      <c r="G36" s="21"/>
      <c r="H36" s="53">
        <f ca="1">MAX(F36,)</f>
        <v>0</v>
      </c>
      <c r="I36" s="51" t="s">
        <v>75</v>
      </c>
    </row>
    <row r="37" spans="2:18" outlineLevel="1" x14ac:dyDescent="0.2">
      <c r="F37" s="48">
        <f ca="1">-RANDBETWEEN(10,500)</f>
        <v>-86</v>
      </c>
      <c r="G37" s="21"/>
      <c r="H37" s="53" t="e" vm="1">
        <f>MAX(F37,"")</f>
        <v>#VALUE!</v>
      </c>
      <c r="I37" s="51" t="s">
        <v>69</v>
      </c>
    </row>
    <row r="38" spans="2:18" outlineLevel="1" x14ac:dyDescent="0.2"/>
    <row r="39" spans="2:18" outlineLevel="1" x14ac:dyDescent="0.2"/>
    <row r="40" spans="2:18" ht="16.5" thickBot="1" x14ac:dyDescent="0.3">
      <c r="B40" s="38">
        <f>MAX($B$5:$B39)+1</f>
        <v>3</v>
      </c>
      <c r="C40" s="2" t="s">
        <v>70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2:18" ht="12.75" outlineLevel="1" thickTop="1" x14ac:dyDescent="0.2"/>
    <row r="42" spans="2:18" ht="16.5" outlineLevel="1" x14ac:dyDescent="0.25">
      <c r="C42" s="3" t="s">
        <v>58</v>
      </c>
    </row>
    <row r="43" spans="2:18" outlineLevel="1" x14ac:dyDescent="0.2"/>
    <row r="44" spans="2:18" ht="16.5" outlineLevel="1" x14ac:dyDescent="0.25">
      <c r="C44" s="3"/>
      <c r="D44" s="4" t="s">
        <v>59</v>
      </c>
    </row>
    <row r="45" spans="2:18" outlineLevel="1" x14ac:dyDescent="0.2"/>
    <row r="46" spans="2:18" outlineLevel="1" x14ac:dyDescent="0.2">
      <c r="F46" s="11" t="str">
        <f>F12</f>
        <v>Values</v>
      </c>
      <c r="I46" s="11" t="str">
        <f>H12</f>
        <v>MAX</v>
      </c>
    </row>
    <row r="47" spans="2:18" outlineLevel="1" x14ac:dyDescent="0.2">
      <c r="F47" s="48">
        <f ca="1">RANDBETWEEN(10,500)</f>
        <v>366</v>
      </c>
      <c r="I47" s="53">
        <f ca="1">MAX(F47:F61)</f>
        <v>431</v>
      </c>
      <c r="K47" s="50" t="s">
        <v>93</v>
      </c>
    </row>
    <row r="48" spans="2:18" outlineLevel="1" x14ac:dyDescent="0.2">
      <c r="F48" s="48">
        <f ca="1">-RANDBETWEEN(10,500)</f>
        <v>-320</v>
      </c>
      <c r="K48" s="50"/>
    </row>
    <row r="49" spans="2:18" outlineLevel="1" x14ac:dyDescent="0.2">
      <c r="F49" s="48">
        <f t="shared" ref="F49" ca="1" si="1">RANDBETWEEN(10,500)</f>
        <v>131</v>
      </c>
      <c r="H49" s="60" t="s">
        <v>71</v>
      </c>
      <c r="I49" s="60"/>
      <c r="J49" s="60"/>
      <c r="K49" s="50"/>
    </row>
    <row r="50" spans="2:18" outlineLevel="1" x14ac:dyDescent="0.2">
      <c r="F50" s="48">
        <f t="shared" ref="F50" ca="1" si="2">-RANDBETWEEN(10,500)</f>
        <v>-231</v>
      </c>
      <c r="H50" s="21"/>
      <c r="I50" s="52">
        <f t="array" aca="1" ref="I50" ca="1">MAX(IF(F47:F61&gt;0,F47:F61))</f>
        <v>431</v>
      </c>
      <c r="J50" s="21"/>
      <c r="K50" s="50" t="s">
        <v>94</v>
      </c>
    </row>
    <row r="51" spans="2:18" outlineLevel="1" x14ac:dyDescent="0.2">
      <c r="F51" s="48">
        <f t="shared" ref="F51" ca="1" si="3">RANDBETWEEN(10,500)</f>
        <v>130</v>
      </c>
      <c r="K51" s="50"/>
    </row>
    <row r="52" spans="2:18" outlineLevel="1" x14ac:dyDescent="0.2">
      <c r="F52" s="48">
        <f t="shared" ref="F52" ca="1" si="4">-RANDBETWEEN(10,500)</f>
        <v>-369</v>
      </c>
      <c r="H52" s="60" t="s">
        <v>72</v>
      </c>
      <c r="I52" s="60"/>
      <c r="J52" s="60"/>
      <c r="K52" s="50"/>
    </row>
    <row r="53" spans="2:18" outlineLevel="1" x14ac:dyDescent="0.2">
      <c r="F53" s="48">
        <f t="shared" ref="F53" ca="1" si="5">RANDBETWEEN(10,500)</f>
        <v>222</v>
      </c>
      <c r="H53" s="21"/>
      <c r="I53" s="53">
        <f t="array" aca="1" ref="I53" ca="1">MAX(IF(F47:F61&lt;0,F47:F61))</f>
        <v>-83</v>
      </c>
      <c r="J53" s="21"/>
      <c r="K53" s="50" t="s">
        <v>95</v>
      </c>
    </row>
    <row r="54" spans="2:18" outlineLevel="1" x14ac:dyDescent="0.2">
      <c r="F54" s="48">
        <f t="shared" ref="F54" ca="1" si="6">-RANDBETWEEN(10,500)</f>
        <v>-256</v>
      </c>
      <c r="K54" s="50"/>
    </row>
    <row r="55" spans="2:18" outlineLevel="1" x14ac:dyDescent="0.2">
      <c r="F55" s="48">
        <f t="shared" ref="F55" ca="1" si="7">RANDBETWEEN(10,500)</f>
        <v>396</v>
      </c>
      <c r="H55" s="60" t="s">
        <v>73</v>
      </c>
      <c r="I55" s="60"/>
      <c r="J55" s="60"/>
      <c r="K55" s="50"/>
    </row>
    <row r="56" spans="2:18" outlineLevel="1" x14ac:dyDescent="0.2">
      <c r="F56" s="48">
        <f t="shared" ref="F56" ca="1" si="8">-RANDBETWEEN(10,500)</f>
        <v>-156</v>
      </c>
      <c r="H56" s="21"/>
      <c r="I56" s="53">
        <f t="array" aca="1" ref="I56" ca="1">MAX(IF(MOD(F47:F61,2)=0,F47:F61))</f>
        <v>396</v>
      </c>
      <c r="J56" s="21"/>
      <c r="K56" s="50" t="s">
        <v>96</v>
      </c>
    </row>
    <row r="57" spans="2:18" outlineLevel="1" x14ac:dyDescent="0.2">
      <c r="F57" s="48">
        <f t="shared" ref="F57" ca="1" si="9">RANDBETWEEN(10,500)</f>
        <v>394</v>
      </c>
      <c r="K57" s="50"/>
    </row>
    <row r="58" spans="2:18" outlineLevel="1" x14ac:dyDescent="0.2">
      <c r="F58" s="48">
        <f t="shared" ref="F58" ca="1" si="10">-RANDBETWEEN(10,500)</f>
        <v>-83</v>
      </c>
      <c r="H58" s="60" t="s">
        <v>74</v>
      </c>
      <c r="I58" s="60"/>
      <c r="J58" s="60"/>
      <c r="K58" s="50"/>
    </row>
    <row r="59" spans="2:18" outlineLevel="1" x14ac:dyDescent="0.2">
      <c r="F59" s="48">
        <f t="shared" ref="F59" ca="1" si="11">RANDBETWEEN(10,500)</f>
        <v>431</v>
      </c>
      <c r="H59" s="21"/>
      <c r="I59" s="53">
        <f t="array" aca="1" ref="I59" ca="1">MAX(IF(MOD(F47:F61,2)=1,F47:F61))</f>
        <v>431</v>
      </c>
      <c r="J59" s="21"/>
      <c r="K59" s="50" t="s">
        <v>97</v>
      </c>
    </row>
    <row r="60" spans="2:18" outlineLevel="1" x14ac:dyDescent="0.2">
      <c r="F60" s="48">
        <f t="shared" ref="F60" ca="1" si="12">-RANDBETWEEN(10,500)</f>
        <v>-424</v>
      </c>
    </row>
    <row r="61" spans="2:18" outlineLevel="1" x14ac:dyDescent="0.2">
      <c r="F61" s="48">
        <f t="shared" ref="F61" ca="1" si="13">RANDBETWEEN(10,500)</f>
        <v>59</v>
      </c>
    </row>
    <row r="62" spans="2:18" outlineLevel="1" x14ac:dyDescent="0.2"/>
    <row r="63" spans="2:18" outlineLevel="1" x14ac:dyDescent="0.2"/>
    <row r="64" spans="2:18" ht="16.5" thickBot="1" x14ac:dyDescent="0.3">
      <c r="B64" s="38">
        <f>MAX($B$5:$B63)+1</f>
        <v>4</v>
      </c>
      <c r="C64" s="2" t="s">
        <v>76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</row>
    <row r="65" spans="3:11" ht="12.75" outlineLevel="1" thickTop="1" x14ac:dyDescent="0.2"/>
    <row r="66" spans="3:11" ht="16.5" outlineLevel="1" x14ac:dyDescent="0.25">
      <c r="C66" s="3" t="s">
        <v>58</v>
      </c>
    </row>
    <row r="67" spans="3:11" outlineLevel="1" x14ac:dyDescent="0.2"/>
    <row r="68" spans="3:11" ht="16.5" outlineLevel="1" x14ac:dyDescent="0.25">
      <c r="C68" s="3"/>
      <c r="D68" s="4" t="s">
        <v>77</v>
      </c>
    </row>
    <row r="69" spans="3:11" outlineLevel="1" x14ac:dyDescent="0.2"/>
    <row r="70" spans="3:11" outlineLevel="1" x14ac:dyDescent="0.2">
      <c r="F70" t="s">
        <v>78</v>
      </c>
      <c r="I70" s="56">
        <v>-100</v>
      </c>
    </row>
    <row r="71" spans="3:11" outlineLevel="1" x14ac:dyDescent="0.2">
      <c r="F71" t="s">
        <v>79</v>
      </c>
      <c r="I71" s="56">
        <v>40</v>
      </c>
    </row>
    <row r="72" spans="3:11" outlineLevel="1" x14ac:dyDescent="0.2">
      <c r="I72" s="54"/>
    </row>
    <row r="73" spans="3:11" outlineLevel="1" x14ac:dyDescent="0.2">
      <c r="F73" t="s">
        <v>80</v>
      </c>
      <c r="I73" s="56">
        <v>30</v>
      </c>
    </row>
    <row r="74" spans="3:11" outlineLevel="1" x14ac:dyDescent="0.2">
      <c r="I74" s="54"/>
    </row>
    <row r="75" spans="3:11" ht="12.75" outlineLevel="1" thickBot="1" x14ac:dyDescent="0.25">
      <c r="F75" s="45" t="s">
        <v>76</v>
      </c>
      <c r="I75" s="55">
        <f>MAX(MIN(MAX(I70+I71,I71),I73),)</f>
        <v>30</v>
      </c>
      <c r="K75" s="50" t="s">
        <v>98</v>
      </c>
    </row>
    <row r="76" spans="3:11" ht="12.75" outlineLevel="1" thickTop="1" x14ac:dyDescent="0.2"/>
    <row r="77" spans="3:11" outlineLevel="1" x14ac:dyDescent="0.2"/>
  </sheetData>
  <mergeCells count="7">
    <mergeCell ref="H52:J52"/>
    <mergeCell ref="H55:J55"/>
    <mergeCell ref="H58:J58"/>
    <mergeCell ref="G1:H1"/>
    <mergeCell ref="A3:E3"/>
    <mergeCell ref="F34:G34"/>
    <mergeCell ref="H49:J49"/>
  </mergeCells>
  <conditionalFormatting sqref="F4">
    <cfRule type="cellIs" dxfId="4" priority="1" operator="notEqual">
      <formula>0</formula>
    </cfRule>
  </conditionalFormatting>
  <hyperlinks>
    <hyperlink ref="F4" location="Overall_Error_Check" tooltip="Go to Overall Error Check" display="Overall_Error_Check" xr:uid="{00000000-0004-0000-0400-000000000000}"/>
    <hyperlink ref="A3:E3" location="HL_Navigator" tooltip="Go to Navigator (Table of Contents)" display="Navigator" xr:uid="{00000000-0004-0000-0400-000001000000}"/>
    <hyperlink ref="A3" location="HL_Navigator" display="Navigator" xr:uid="{00000000-0004-0000-0400-000002000000}"/>
  </hyperlinks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R77"/>
  <sheetViews>
    <sheetView showGridLines="0" workbookViewId="0">
      <pane ySplit="4" topLeftCell="A5" activePane="bottomLeft" state="frozen"/>
      <selection pane="bottomLeft" activeCell="A5" sqref="A5"/>
    </sheetView>
  </sheetViews>
  <sheetFormatPr defaultRowHeight="12" outlineLevelRow="1" x14ac:dyDescent="0.2"/>
  <cols>
    <col min="1" max="5" width="3.7109375" customWidth="1"/>
  </cols>
  <sheetData>
    <row r="1" spans="1:18" ht="20.25" x14ac:dyDescent="0.3">
      <c r="A1" s="36" t="str">
        <f ca="1">IF(ISERROR(RIGHT(CELL("filename",A1),LEN(CELL("filename",A1))-FIND("]",CELL("filename",A1)))),
"",
RIGHT(CELL("filename",A1),LEN(CELL("filename",A1))-FIND("]",CELL("filename",A1))))</f>
        <v>MIN</v>
      </c>
      <c r="G1" s="58"/>
      <c r="H1" s="58"/>
    </row>
    <row r="2" spans="1:18" ht="18" x14ac:dyDescent="0.25">
      <c r="A2" s="37" t="str">
        <f ca="1">Model_Name</f>
        <v>SP Using MAX and MIN For Calculating Dividends.xlsm</v>
      </c>
    </row>
    <row r="3" spans="1:18" x14ac:dyDescent="0.2">
      <c r="A3" s="58" t="s">
        <v>1</v>
      </c>
      <c r="B3" s="58"/>
      <c r="C3" s="58"/>
      <c r="D3" s="58"/>
      <c r="E3" s="58"/>
    </row>
    <row r="4" spans="1:18" ht="14.25" x14ac:dyDescent="0.2">
      <c r="B4" t="s">
        <v>2</v>
      </c>
      <c r="F4" s="1">
        <f>Overall_Error_Check</f>
        <v>0</v>
      </c>
    </row>
    <row r="6" spans="1:18" ht="16.5" thickBot="1" x14ac:dyDescent="0.3">
      <c r="B6" s="38">
        <f>MAX($B$5:$B5)+1</f>
        <v>1</v>
      </c>
      <c r="C6" s="2" t="s">
        <v>63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58</v>
      </c>
    </row>
    <row r="9" spans="1:18" outlineLevel="1" x14ac:dyDescent="0.2"/>
    <row r="10" spans="1:18" ht="16.5" outlineLevel="1" x14ac:dyDescent="0.25">
      <c r="C10" s="3"/>
      <c r="D10" s="4" t="s">
        <v>59</v>
      </c>
    </row>
    <row r="11" spans="1:18" outlineLevel="1" x14ac:dyDescent="0.2"/>
    <row r="12" spans="1:18" outlineLevel="1" x14ac:dyDescent="0.2">
      <c r="F12" s="11" t="s">
        <v>64</v>
      </c>
      <c r="H12" s="11" t="s">
        <v>61</v>
      </c>
    </row>
    <row r="13" spans="1:18" outlineLevel="1" x14ac:dyDescent="0.2">
      <c r="F13" s="48">
        <f ca="1">RANDBETWEEN(10,500)</f>
        <v>46</v>
      </c>
      <c r="H13" s="49">
        <f ca="1">MIN(F13:F27)</f>
        <v>44</v>
      </c>
      <c r="I13" s="51" t="s">
        <v>81</v>
      </c>
      <c r="J13" s="50"/>
    </row>
    <row r="14" spans="1:18" outlineLevel="1" x14ac:dyDescent="0.2">
      <c r="F14" s="48">
        <f t="shared" ref="F14:F27" ca="1" si="0">RANDBETWEEN(10,500)</f>
        <v>177</v>
      </c>
    </row>
    <row r="15" spans="1:18" outlineLevel="1" x14ac:dyDescent="0.2">
      <c r="F15" s="48">
        <f t="shared" ca="1" si="0"/>
        <v>448</v>
      </c>
    </row>
    <row r="16" spans="1:18" outlineLevel="1" x14ac:dyDescent="0.2">
      <c r="F16" s="48">
        <f t="shared" ca="1" si="0"/>
        <v>185</v>
      </c>
    </row>
    <row r="17" spans="2:18" outlineLevel="1" x14ac:dyDescent="0.2">
      <c r="F17" s="48">
        <f t="shared" ca="1" si="0"/>
        <v>160</v>
      </c>
    </row>
    <row r="18" spans="2:18" outlineLevel="1" x14ac:dyDescent="0.2">
      <c r="F18" s="48">
        <f t="shared" ca="1" si="0"/>
        <v>107</v>
      </c>
    </row>
    <row r="19" spans="2:18" outlineLevel="1" x14ac:dyDescent="0.2">
      <c r="F19" s="48">
        <f t="shared" ca="1" si="0"/>
        <v>464</v>
      </c>
    </row>
    <row r="20" spans="2:18" outlineLevel="1" x14ac:dyDescent="0.2">
      <c r="F20" s="48">
        <f t="shared" ca="1" si="0"/>
        <v>378</v>
      </c>
    </row>
    <row r="21" spans="2:18" outlineLevel="1" x14ac:dyDescent="0.2">
      <c r="F21" s="48">
        <f t="shared" ca="1" si="0"/>
        <v>193</v>
      </c>
    </row>
    <row r="22" spans="2:18" outlineLevel="1" x14ac:dyDescent="0.2">
      <c r="F22" s="48">
        <f t="shared" ca="1" si="0"/>
        <v>199</v>
      </c>
    </row>
    <row r="23" spans="2:18" outlineLevel="1" x14ac:dyDescent="0.2">
      <c r="F23" s="48">
        <f t="shared" ca="1" si="0"/>
        <v>404</v>
      </c>
    </row>
    <row r="24" spans="2:18" outlineLevel="1" x14ac:dyDescent="0.2">
      <c r="F24" s="48">
        <f t="shared" ca="1" si="0"/>
        <v>295</v>
      </c>
    </row>
    <row r="25" spans="2:18" outlineLevel="1" x14ac:dyDescent="0.2">
      <c r="F25" s="48">
        <f t="shared" ca="1" si="0"/>
        <v>361</v>
      </c>
    </row>
    <row r="26" spans="2:18" outlineLevel="1" x14ac:dyDescent="0.2">
      <c r="F26" s="48">
        <f t="shared" ca="1" si="0"/>
        <v>44</v>
      </c>
    </row>
    <row r="27" spans="2:18" outlineLevel="1" x14ac:dyDescent="0.2">
      <c r="F27" s="48">
        <f t="shared" ca="1" si="0"/>
        <v>282</v>
      </c>
    </row>
    <row r="28" spans="2:18" outlineLevel="1" x14ac:dyDescent="0.2"/>
    <row r="29" spans="2:18" outlineLevel="1" x14ac:dyDescent="0.2"/>
    <row r="30" spans="2:18" ht="16.5" thickBot="1" x14ac:dyDescent="0.3">
      <c r="B30" s="38">
        <f>MAX($B$5:$B29)+1</f>
        <v>2</v>
      </c>
      <c r="C30" s="2" t="s">
        <v>66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2:18" ht="12.75" outlineLevel="1" thickTop="1" x14ac:dyDescent="0.2"/>
    <row r="32" spans="2:18" ht="16.5" outlineLevel="1" x14ac:dyDescent="0.25">
      <c r="C32" s="3" t="s">
        <v>67</v>
      </c>
    </row>
    <row r="33" spans="2:18" outlineLevel="1" x14ac:dyDescent="0.2"/>
    <row r="34" spans="2:18" outlineLevel="1" x14ac:dyDescent="0.2">
      <c r="F34" s="65" t="str">
        <f>F12</f>
        <v>Values</v>
      </c>
      <c r="G34" s="65"/>
      <c r="H34" s="11" t="str">
        <f>H12</f>
        <v>MIN</v>
      </c>
    </row>
    <row r="35" spans="2:18" outlineLevel="1" x14ac:dyDescent="0.2">
      <c r="F35" s="48">
        <f ca="1">-RANDBETWEEN(10,500)</f>
        <v>-11</v>
      </c>
      <c r="G35" s="48"/>
      <c r="H35" s="53">
        <f ca="1">MIN(F35:G35)</f>
        <v>-11</v>
      </c>
      <c r="I35" s="50" t="s">
        <v>68</v>
      </c>
    </row>
    <row r="36" spans="2:18" outlineLevel="1" x14ac:dyDescent="0.2">
      <c r="F36" s="48">
        <f ca="1">-RANDBETWEEN(10,500)</f>
        <v>-246</v>
      </c>
      <c r="G36" s="21"/>
      <c r="H36" s="53">
        <f ca="1">MIN(F36,)</f>
        <v>-246</v>
      </c>
      <c r="I36" s="51" t="s">
        <v>82</v>
      </c>
    </row>
    <row r="37" spans="2:18" outlineLevel="1" x14ac:dyDescent="0.2">
      <c r="F37" s="48">
        <f ca="1">-RANDBETWEEN(10,500)</f>
        <v>-358</v>
      </c>
      <c r="G37" s="21"/>
      <c r="H37" s="53" t="e" vm="2">
        <f>MIN(F37,"")</f>
        <v>#VALUE!</v>
      </c>
      <c r="I37" s="51" t="s">
        <v>83</v>
      </c>
    </row>
    <row r="38" spans="2:18" outlineLevel="1" x14ac:dyDescent="0.2"/>
    <row r="39" spans="2:18" outlineLevel="1" x14ac:dyDescent="0.2"/>
    <row r="40" spans="2:18" ht="16.5" thickBot="1" x14ac:dyDescent="0.3">
      <c r="B40" s="38">
        <f>MAX($B$5:$B39)+1</f>
        <v>3</v>
      </c>
      <c r="C40" s="2" t="s">
        <v>70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2:18" ht="12.75" outlineLevel="1" thickTop="1" x14ac:dyDescent="0.2"/>
    <row r="42" spans="2:18" ht="16.5" outlineLevel="1" x14ac:dyDescent="0.25">
      <c r="C42" s="3" t="s">
        <v>58</v>
      </c>
    </row>
    <row r="43" spans="2:18" outlineLevel="1" x14ac:dyDescent="0.2"/>
    <row r="44" spans="2:18" ht="16.5" outlineLevel="1" x14ac:dyDescent="0.25">
      <c r="C44" s="3"/>
      <c r="D44" s="4" t="s">
        <v>59</v>
      </c>
    </row>
    <row r="45" spans="2:18" outlineLevel="1" x14ac:dyDescent="0.2"/>
    <row r="46" spans="2:18" outlineLevel="1" x14ac:dyDescent="0.2">
      <c r="F46" s="11" t="str">
        <f>F12</f>
        <v>Values</v>
      </c>
      <c r="I46" s="11" t="str">
        <f>H12</f>
        <v>MIN</v>
      </c>
    </row>
    <row r="47" spans="2:18" outlineLevel="1" x14ac:dyDescent="0.2">
      <c r="F47" s="48">
        <f ca="1">RANDBETWEEN(10,500)</f>
        <v>340</v>
      </c>
      <c r="I47" s="53">
        <f ca="1">MIN(F47:F61)</f>
        <v>-449</v>
      </c>
      <c r="K47" s="50" t="s">
        <v>88</v>
      </c>
    </row>
    <row r="48" spans="2:18" outlineLevel="1" x14ac:dyDescent="0.2">
      <c r="F48" s="48">
        <f ca="1">-RANDBETWEEN(10,500)</f>
        <v>-323</v>
      </c>
      <c r="K48" s="50"/>
    </row>
    <row r="49" spans="2:18" outlineLevel="1" x14ac:dyDescent="0.2">
      <c r="F49" s="48">
        <f t="shared" ref="F49" ca="1" si="1">RANDBETWEEN(10,500)</f>
        <v>448</v>
      </c>
      <c r="H49" s="60" t="s">
        <v>84</v>
      </c>
      <c r="I49" s="60"/>
      <c r="J49" s="60"/>
      <c r="K49" s="50"/>
    </row>
    <row r="50" spans="2:18" outlineLevel="1" x14ac:dyDescent="0.2">
      <c r="F50" s="48">
        <f t="shared" ref="F50" ca="1" si="2">-RANDBETWEEN(10,500)</f>
        <v>-247</v>
      </c>
      <c r="H50" s="21"/>
      <c r="I50" s="52">
        <f t="array" aca="1" ref="I50" ca="1">MIN(IF(F47:F61&gt;0,F47:F61))</f>
        <v>113</v>
      </c>
      <c r="J50" s="21"/>
      <c r="K50" s="50" t="s">
        <v>89</v>
      </c>
    </row>
    <row r="51" spans="2:18" outlineLevel="1" x14ac:dyDescent="0.2">
      <c r="F51" s="48">
        <f t="shared" ref="F51" ca="1" si="3">RANDBETWEEN(10,500)</f>
        <v>113</v>
      </c>
      <c r="K51" s="50"/>
    </row>
    <row r="52" spans="2:18" outlineLevel="1" x14ac:dyDescent="0.2">
      <c r="F52" s="48">
        <f t="shared" ref="F52" ca="1" si="4">-RANDBETWEEN(10,500)</f>
        <v>-203</v>
      </c>
      <c r="H52" s="60" t="s">
        <v>85</v>
      </c>
      <c r="I52" s="60"/>
      <c r="J52" s="60"/>
      <c r="K52" s="50"/>
    </row>
    <row r="53" spans="2:18" outlineLevel="1" x14ac:dyDescent="0.2">
      <c r="F53" s="48">
        <f t="shared" ref="F53" ca="1" si="5">RANDBETWEEN(10,500)</f>
        <v>255</v>
      </c>
      <c r="H53" s="21"/>
      <c r="I53" s="53">
        <f t="array" aca="1" ref="I53" ca="1">MIN(IF(F47:F61&lt;0,F47:F61))</f>
        <v>-449</v>
      </c>
      <c r="J53" s="21"/>
      <c r="K53" s="50" t="s">
        <v>90</v>
      </c>
    </row>
    <row r="54" spans="2:18" outlineLevel="1" x14ac:dyDescent="0.2">
      <c r="F54" s="48">
        <f t="shared" ref="F54" ca="1" si="6">-RANDBETWEEN(10,500)</f>
        <v>-449</v>
      </c>
      <c r="K54" s="50"/>
    </row>
    <row r="55" spans="2:18" outlineLevel="1" x14ac:dyDescent="0.2">
      <c r="F55" s="48">
        <f t="shared" ref="F55" ca="1" si="7">RANDBETWEEN(10,500)</f>
        <v>353</v>
      </c>
      <c r="H55" s="60" t="s">
        <v>86</v>
      </c>
      <c r="I55" s="60"/>
      <c r="J55" s="60"/>
      <c r="K55" s="50"/>
    </row>
    <row r="56" spans="2:18" outlineLevel="1" x14ac:dyDescent="0.2">
      <c r="F56" s="48">
        <f t="shared" ref="F56" ca="1" si="8">-RANDBETWEEN(10,500)</f>
        <v>-436</v>
      </c>
      <c r="H56" s="21"/>
      <c r="I56" s="53">
        <f t="array" aca="1" ref="I56" ca="1">MIN(IF(MOD(F47:F61,2)=0,F47:F61))</f>
        <v>-436</v>
      </c>
      <c r="J56" s="21"/>
      <c r="K56" s="50" t="s">
        <v>91</v>
      </c>
    </row>
    <row r="57" spans="2:18" outlineLevel="1" x14ac:dyDescent="0.2">
      <c r="F57" s="48">
        <f t="shared" ref="F57" ca="1" si="9">RANDBETWEEN(10,500)</f>
        <v>192</v>
      </c>
      <c r="K57" s="50"/>
    </row>
    <row r="58" spans="2:18" outlineLevel="1" x14ac:dyDescent="0.2">
      <c r="F58" s="48">
        <f t="shared" ref="F58" ca="1" si="10">-RANDBETWEEN(10,500)</f>
        <v>-60</v>
      </c>
      <c r="H58" s="60" t="s">
        <v>87</v>
      </c>
      <c r="I58" s="60"/>
      <c r="J58" s="60"/>
      <c r="K58" s="50"/>
    </row>
    <row r="59" spans="2:18" outlineLevel="1" x14ac:dyDescent="0.2">
      <c r="F59" s="48">
        <f t="shared" ref="F59" ca="1" si="11">RANDBETWEEN(10,500)</f>
        <v>307</v>
      </c>
      <c r="H59" s="21"/>
      <c r="I59" s="53">
        <f t="array" aca="1" ref="I59" ca="1">MIN(IF(MOD(F47:F61,2)=1,F47:F61))</f>
        <v>-449</v>
      </c>
      <c r="J59" s="21"/>
      <c r="K59" s="50" t="s">
        <v>92</v>
      </c>
    </row>
    <row r="60" spans="2:18" outlineLevel="1" x14ac:dyDescent="0.2">
      <c r="F60" s="48">
        <f t="shared" ref="F60" ca="1" si="12">-RANDBETWEEN(10,500)</f>
        <v>-143</v>
      </c>
    </row>
    <row r="61" spans="2:18" outlineLevel="1" x14ac:dyDescent="0.2">
      <c r="F61" s="48">
        <f t="shared" ref="F61" ca="1" si="13">RANDBETWEEN(10,500)</f>
        <v>172</v>
      </c>
    </row>
    <row r="62" spans="2:18" outlineLevel="1" x14ac:dyDescent="0.2"/>
    <row r="63" spans="2:18" outlineLevel="1" x14ac:dyDescent="0.2"/>
    <row r="64" spans="2:18" ht="16.5" thickBot="1" x14ac:dyDescent="0.3">
      <c r="B64" s="38">
        <f>MAX($B$5:$B63)+1</f>
        <v>4</v>
      </c>
      <c r="C64" s="2" t="s">
        <v>76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</row>
    <row r="65" spans="3:11" ht="12.75" outlineLevel="1" thickTop="1" x14ac:dyDescent="0.2"/>
    <row r="66" spans="3:11" ht="16.5" outlineLevel="1" x14ac:dyDescent="0.25">
      <c r="C66" s="3" t="s">
        <v>58</v>
      </c>
    </row>
    <row r="67" spans="3:11" outlineLevel="1" x14ac:dyDescent="0.2"/>
    <row r="68" spans="3:11" ht="16.5" outlineLevel="1" x14ac:dyDescent="0.25">
      <c r="C68" s="3"/>
      <c r="D68" s="4" t="s">
        <v>77</v>
      </c>
    </row>
    <row r="69" spans="3:11" outlineLevel="1" x14ac:dyDescent="0.2"/>
    <row r="70" spans="3:11" outlineLevel="1" x14ac:dyDescent="0.2">
      <c r="F70" t="s">
        <v>78</v>
      </c>
      <c r="I70" s="56">
        <v>-100</v>
      </c>
    </row>
    <row r="71" spans="3:11" outlineLevel="1" x14ac:dyDescent="0.2">
      <c r="F71" t="s">
        <v>79</v>
      </c>
      <c r="I71" s="56">
        <v>40</v>
      </c>
    </row>
    <row r="72" spans="3:11" outlineLevel="1" x14ac:dyDescent="0.2">
      <c r="I72" s="54"/>
    </row>
    <row r="73" spans="3:11" outlineLevel="1" x14ac:dyDescent="0.2">
      <c r="F73" t="s">
        <v>80</v>
      </c>
      <c r="I73" s="56">
        <v>30</v>
      </c>
    </row>
    <row r="74" spans="3:11" outlineLevel="1" x14ac:dyDescent="0.2">
      <c r="I74" s="54"/>
    </row>
    <row r="75" spans="3:11" ht="12.75" outlineLevel="1" thickBot="1" x14ac:dyDescent="0.25">
      <c r="F75" s="45" t="s">
        <v>76</v>
      </c>
      <c r="I75" s="55">
        <f>MAX(MIN(MAX(I70+I71,I71),I73),)</f>
        <v>30</v>
      </c>
      <c r="K75" s="50" t="s">
        <v>98</v>
      </c>
    </row>
    <row r="76" spans="3:11" ht="12.75" outlineLevel="1" thickTop="1" x14ac:dyDescent="0.2"/>
    <row r="77" spans="3:11" outlineLevel="1" x14ac:dyDescent="0.2"/>
  </sheetData>
  <mergeCells count="7">
    <mergeCell ref="H58:J58"/>
    <mergeCell ref="G1:H1"/>
    <mergeCell ref="A3:E3"/>
    <mergeCell ref="F34:G34"/>
    <mergeCell ref="H49:J49"/>
    <mergeCell ref="H52:J52"/>
    <mergeCell ref="H55:J55"/>
  </mergeCells>
  <conditionalFormatting sqref="F4">
    <cfRule type="cellIs" dxfId="3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</hyperlinks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R19"/>
  <sheetViews>
    <sheetView showGridLines="0" workbookViewId="0">
      <pane ySplit="4" topLeftCell="A5" activePane="bottomLeft" state="frozen"/>
      <selection pane="bottomLeft" activeCell="A5" sqref="A5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36" t="str">
        <f ca="1">IF(ISERROR(RIGHT(CELL("filename",A1),LEN(CELL("filename",A1))-FIND("]",CELL("filename",A1)))),
"",
RIGHT(CELL("filename",A1),LEN(CELL("filename",A1))-FIND("]",CELL("filename",A1))))</f>
        <v>Error Checks</v>
      </c>
      <c r="I1" s="58"/>
      <c r="J1" s="58"/>
    </row>
    <row r="2" spans="1:11" ht="18" x14ac:dyDescent="0.25">
      <c r="A2" s="37" t="str">
        <f ca="1">Model_Name</f>
        <v>SP Using MAX and MIN For Calculating Dividends.xlsm</v>
      </c>
    </row>
    <row r="3" spans="1:11" x14ac:dyDescent="0.2">
      <c r="A3" s="58" t="s">
        <v>1</v>
      </c>
      <c r="B3" s="58"/>
      <c r="C3" s="58"/>
      <c r="D3" s="58"/>
      <c r="E3" s="58"/>
    </row>
    <row r="4" spans="1:11" ht="14.25" x14ac:dyDescent="0.2">
      <c r="B4" t="s">
        <v>2</v>
      </c>
      <c r="F4" s="1">
        <f>Overall_Error_Check</f>
        <v>0</v>
      </c>
    </row>
    <row r="6" spans="1:11" ht="16.5" thickBot="1" x14ac:dyDescent="0.3">
      <c r="B6" s="38">
        <f>MAX($B$5:$B5)+1</f>
        <v>1</v>
      </c>
      <c r="C6" s="2" t="s">
        <v>54</v>
      </c>
      <c r="D6" s="2"/>
      <c r="E6" s="2"/>
      <c r="F6" s="2"/>
      <c r="G6" s="2"/>
      <c r="H6" s="2"/>
      <c r="I6" s="2"/>
      <c r="J6" s="2"/>
      <c r="K6" s="2"/>
    </row>
    <row r="7" spans="1:11" ht="12.75" outlineLevel="1" thickTop="1" x14ac:dyDescent="0.2"/>
    <row r="8" spans="1:11" ht="16.5" outlineLevel="1" x14ac:dyDescent="0.25">
      <c r="C8" s="3" t="s">
        <v>55</v>
      </c>
    </row>
    <row r="9" spans="1:11" ht="16.5" outlineLevel="1" x14ac:dyDescent="0.25">
      <c r="C9" s="3"/>
    </row>
    <row r="10" spans="1:11" ht="16.5" outlineLevel="1" x14ac:dyDescent="0.25">
      <c r="C10" s="3"/>
      <c r="D10" s="4" t="s">
        <v>56</v>
      </c>
    </row>
    <row r="11" spans="1:11" outlineLevel="1" x14ac:dyDescent="0.2"/>
    <row r="12" spans="1:11" outlineLevel="1" x14ac:dyDescent="0.2">
      <c r="E12" t="s">
        <v>62</v>
      </c>
      <c r="I12" s="46"/>
    </row>
    <row r="13" spans="1:11" outlineLevel="1" x14ac:dyDescent="0.2"/>
    <row r="14" spans="1:11" outlineLevel="1" x14ac:dyDescent="0.2"/>
    <row r="15" spans="1:11" outlineLevel="1" x14ac:dyDescent="0.2"/>
    <row r="16" spans="1:11" outlineLevel="1" x14ac:dyDescent="0.2"/>
    <row r="17" spans="5:9" ht="15" outlineLevel="1" x14ac:dyDescent="0.25">
      <c r="E17" s="4" t="str">
        <f>C8</f>
        <v>Summary of Errors</v>
      </c>
      <c r="I17" s="47">
        <f>MIN(1,SUM(I11:I15))</f>
        <v>0</v>
      </c>
    </row>
    <row r="18" spans="5:9" outlineLevel="1" x14ac:dyDescent="0.2"/>
    <row r="19" spans="5:9" outlineLevel="1" x14ac:dyDescent="0.2"/>
  </sheetData>
  <mergeCells count="2">
    <mergeCell ref="I1:J1"/>
    <mergeCell ref="A3:E3"/>
  </mergeCells>
  <conditionalFormatting sqref="I17 F4">
    <cfRule type="cellIs" dxfId="2" priority="3" operator="notEqual">
      <formula>0</formula>
    </cfRule>
  </conditionalFormatting>
  <conditionalFormatting sqref="I12">
    <cfRule type="cellIs" dxfId="1" priority="2" operator="notEqual">
      <formula>0</formula>
    </cfRule>
  </conditionalFormatting>
  <conditionalFormatting sqref="I12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800-000000000000}"/>
    <hyperlink ref="A3:E3" location="HL_Navigator" tooltip="Go to Navigator (Table of Contents)" display="Navigator" xr:uid="{00000000-0004-0000-0800-000001000000}"/>
    <hyperlink ref="A3" location="HL_Navigator" display="Navigator" xr:uid="{00000000-0004-0000-0800-000002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5D860774-A4C4-4EF3-8156-006F99B77327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13</vt:i4>
      </vt:variant>
    </vt:vector>
  </HeadingPairs>
  <TitlesOfParts>
    <vt:vector size="20" baseType="lpstr">
      <vt:lpstr>Cover</vt:lpstr>
      <vt:lpstr>Navigator</vt:lpstr>
      <vt:lpstr>Style Guide</vt:lpstr>
      <vt:lpstr>Model Parameters</vt:lpstr>
      <vt:lpstr>MAX</vt:lpstr>
      <vt:lpstr>MIN</vt:lpstr>
      <vt:lpstr>Error Checks</vt:lpstr>
      <vt:lpstr>Client_Name</vt:lpstr>
      <vt:lpstr>HL_1</vt:lpstr>
      <vt:lpstr>HL_3</vt:lpstr>
      <vt:lpstr>HL_4</vt:lpstr>
      <vt:lpstr>HL_5</vt:lpstr>
      <vt:lpstr>MIN!HL_6</vt:lpstr>
      <vt:lpstr>HL_6</vt:lpstr>
      <vt:lpstr>HL_7</vt:lpstr>
      <vt:lpstr>HL_9</vt:lpstr>
      <vt:lpstr>HL_Model_Parameters</vt:lpstr>
      <vt:lpstr>HL_Navigator</vt:lpstr>
      <vt:lpstr>Model_Name</vt:lpstr>
      <vt:lpstr>Overall_Error_Check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cp:lastPrinted>2016-09-07T07:06:27Z</cp:lastPrinted>
  <dcterms:created xsi:type="dcterms:W3CDTF">2012-10-20T20:39:47Z</dcterms:created>
  <dcterms:modified xsi:type="dcterms:W3CDTF">2025-05-17T23:52:49Z</dcterms:modified>
</cp:coreProperties>
</file>