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icaew.co.uk\cah3\CAH_USERS\td2tg\My Documents\SharePoint\webinar\"/>
    </mc:Choice>
  </mc:AlternateContent>
  <xr:revisionPtr revIDLastSave="0" documentId="8_{516FBBA5-386D-4062-A90C-C569637419D1}" xr6:coauthVersionLast="47" xr6:coauthVersionMax="47" xr10:uidLastSave="{00000000-0000-0000-0000-000000000000}"/>
  <bookViews>
    <workbookView xWindow="-120" yWindow="-120" windowWidth="29040" windowHeight="17640" xr2:uid="{71465A1F-6C1C-428B-B9F0-8BB214CA1629}"/>
  </bookViews>
  <sheets>
    <sheet name="Agenda" sheetId="3" r:id="rId1"/>
    <sheet name="Demos" sheetId="1" r:id="rId2"/>
    <sheet name="New Functions" sheetId="2" r:id="rId3"/>
    <sheet name="Col totals demo" sheetId="14" r:id="rId4"/>
    <sheet name="Table Demo" sheetId="11" r:id="rId5"/>
    <sheet name="Compatiblity" sheetId="1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2" l="1" a="1"/>
  <c r="I17" i="2" s="1"/>
  <c r="I22" i="2" a="1"/>
  <c r="I22" i="2" s="1"/>
  <c r="E2" i="1" a="1"/>
  <c r="E2" i="1" s="1"/>
  <c r="D4" i="14" a="1"/>
  <c r="D4" i="14" s="1"/>
  <c r="A4" i="14" s="1"/>
  <c r="K2" i="11" a="1"/>
  <c r="K2" i="11" s="1"/>
  <c r="H2" i="11" a="1"/>
  <c r="H2" i="11" s="1"/>
  <c r="G4" i="2" a="1"/>
  <c r="G4" i="2" s="1"/>
  <c r="C4" i="2" a="1"/>
  <c r="C4" i="2" s="1"/>
  <c r="A4" i="2" a="1"/>
  <c r="A4" i="2" s="1"/>
  <c r="I12" i="2" a="1"/>
  <c r="I12" i="2" s="1"/>
  <c r="D15" i="14" l="1"/>
  <c r="E6" i="1"/>
  <c r="F2" i="1" a="1"/>
  <c r="F2" i="1" s="1"/>
  <c r="M1" i="14"/>
  <c r="L1" i="14"/>
  <c r="K1" i="14"/>
  <c r="J1" i="14"/>
  <c r="I1" i="14"/>
  <c r="H1" i="14"/>
  <c r="G1" i="14"/>
  <c r="F1" i="14"/>
  <c r="E1" i="14"/>
  <c r="D1" i="14"/>
  <c r="A10" i="14"/>
  <c r="A9" i="14"/>
  <c r="A13" i="14"/>
  <c r="A11" i="14"/>
  <c r="A8" i="14"/>
  <c r="A7" i="14"/>
  <c r="A6" i="14"/>
  <c r="A12" i="14"/>
  <c r="A5" i="14"/>
  <c r="D2" i="14" a="1"/>
  <c r="D2" i="14" s="1"/>
  <c r="B4" i="14" a="1"/>
  <c r="B4" i="14" s="1"/>
  <c r="E4" i="2" a="1"/>
  <c r="E4"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<sst xmlns="http://schemas.openxmlformats.org/spreadsheetml/2006/main" count="188" uniqueCount="88">
  <si>
    <t>Sequence</t>
  </si>
  <si>
    <t>RandArray</t>
  </si>
  <si>
    <t>Sort</t>
  </si>
  <si>
    <t>Unique</t>
  </si>
  <si>
    <t>Filter</t>
  </si>
  <si>
    <t>Name</t>
  </si>
  <si>
    <t>Department</t>
  </si>
  <si>
    <t>Salary</t>
  </si>
  <si>
    <t>Alice</t>
  </si>
  <si>
    <t>Finance</t>
  </si>
  <si>
    <t>Ben</t>
  </si>
  <si>
    <t>Marketing</t>
  </si>
  <si>
    <t>Cara</t>
  </si>
  <si>
    <t>Dan</t>
  </si>
  <si>
    <t>HR</t>
  </si>
  <si>
    <t>Ella</t>
  </si>
  <si>
    <t>Product A</t>
  </si>
  <si>
    <t>Product C</t>
  </si>
  <si>
    <t>Product B</t>
  </si>
  <si>
    <t>Price</t>
  </si>
  <si>
    <t>Volume</t>
  </si>
  <si>
    <t>1. Introduction</t>
  </si>
  <si>
    <t>2. What are Dynamic Arrays?</t>
  </si>
  <si>
    <t>3. Why are they better?</t>
  </si>
  <si>
    <t>4. # Notation</t>
  </si>
  <si>
    <t>5. New Dynamic Array functions</t>
  </si>
  <si>
    <t>6. Compatibility &amp; good practice</t>
  </si>
  <si>
    <t>7. Handover to Practical Demo</t>
  </si>
  <si>
    <t>Location</t>
  </si>
  <si>
    <t>North</t>
  </si>
  <si>
    <t>South</t>
  </si>
  <si>
    <t>Product</t>
  </si>
  <si>
    <t>Date</t>
  </si>
  <si>
    <t>Region</t>
  </si>
  <si>
    <t>Sales</t>
  </si>
  <si>
    <t>Widgets</t>
  </si>
  <si>
    <t>East</t>
  </si>
  <si>
    <t>Gadgets</t>
  </si>
  <si>
    <t>West</t>
  </si>
  <si>
    <t>UNIQUE</t>
  </si>
  <si>
    <t>If the workbook is saved in an earlier file format or opened in an earlier version of Microsoft Excel, the listed features will not be available.</t>
  </si>
  <si>
    <t>Significant loss of functionality</t>
  </si>
  <si>
    <t># of occurrences</t>
  </si>
  <si>
    <t>Version</t>
  </si>
  <si>
    <t>Some formulas contain references to tables that are not supported in the selected file format. These references will be converted to cell references.</t>
  </si>
  <si>
    <t>Table Demo'!H2</t>
  </si>
  <si>
    <t>Excel 97-2003</t>
  </si>
  <si>
    <t>One or more cells in this workbook contain a formula that has spilled or may spill in the future. These formulas will be converted into legacy array formulas and will not spill or change dimension in older versions of Excel.</t>
  </si>
  <si>
    <t>Excel 2007</t>
  </si>
  <si>
    <t>Excel 2010</t>
  </si>
  <si>
    <t>Excel 2013</t>
  </si>
  <si>
    <t>Excel 2016</t>
  </si>
  <si>
    <t>Excel 2019</t>
  </si>
  <si>
    <t>New Functions'!A4</t>
  </si>
  <si>
    <t>New Functions'!C4</t>
  </si>
  <si>
    <t>New Functions'!E4</t>
  </si>
  <si>
    <t>New Functions'!G4</t>
  </si>
  <si>
    <t>New Functions'!I12</t>
  </si>
  <si>
    <t>New Functions'!I17</t>
  </si>
  <si>
    <t xml:space="preserve">One or more external references have file paths that are longer than 218 characters. These references will be removed. </t>
  </si>
  <si>
    <t>One or more functions or operators in this workbook are not available in earlier versions of Excel.  When recalculated in earlier versions, these formulas will return a #NAME? error instead of calculated results.</t>
  </si>
  <si>
    <t>Some parts of the workbook contain formulas which make use of the LET function.  Earlier versions of Excel do not recognize this function and instances of this function will be replaced with #VALUE! in the resultant workbook.</t>
  </si>
  <si>
    <t>Minor loss of fidelity</t>
  </si>
  <si>
    <t>A table style is applied to a table in this workbook. Table style formatting cannot be displayed in earlier versions of Excel.</t>
  </si>
  <si>
    <t>Table Demo'!A1:D11</t>
  </si>
  <si>
    <t>Some cells or styles in this workbook contain formatting that is not supported by the selected file format. These formats will be converted to the closest format available.</t>
  </si>
  <si>
    <t>VAT</t>
  </si>
  <si>
    <t>&lt;- One</t>
  </si>
  <si>
    <t>&lt;- Two criteria (AND), uses * operator</t>
  </si>
  <si>
    <t>&lt;- Two criteria (OR) uses + operator</t>
  </si>
  <si>
    <t>Compatibility Report for Dynamic Array Intro Workbook - 2025 11 19 d - post webinar.xlsx</t>
  </si>
  <si>
    <t>Run on 19/11/2025 13:06</t>
  </si>
  <si>
    <t>Table Demo'!K2</t>
  </si>
  <si>
    <t>Demos'!E2:F2</t>
  </si>
  <si>
    <t>New Functions'!I22</t>
  </si>
  <si>
    <t>Col totals demo'!D2</t>
  </si>
  <si>
    <t>Col totals demo'!B4</t>
  </si>
  <si>
    <t>Col totals demo'!D4</t>
  </si>
  <si>
    <t>This workbook contains data types that are not supported in earlier versions of Excel. In earlier versions, these data types will either show an error, or be replaced with other similar types. Those types may not look or act the same.</t>
  </si>
  <si>
    <t>Demos'!F2</t>
  </si>
  <si>
    <t>Demos'!E6</t>
  </si>
  <si>
    <t>Table Demo'!K1:K5</t>
  </si>
  <si>
    <t>Manual check</t>
  </si>
  <si>
    <t>Total</t>
  </si>
  <si>
    <t>Random array</t>
  </si>
  <si>
    <t>&lt;- grand total.</t>
  </si>
  <si>
    <t>Row totals -&gt;</t>
  </si>
  <si>
    <t>Column totals 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</si>
</sst>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0\);\-\ "/>
  </numFmts>
  <fonts count="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s>
  <fills count="7">
    <fill>
      <patternFill patternType="none"/>
    </fill>
    <fill>
      <patternFill patternType="gray125"/>
    </fill>
    <fill>
      <patternFill patternType="solid">
        <fgColor rgb="FFFFFFCC"/>
      </patternFill>
    </fill>
    <fill>
      <patternFill patternType="solid">
        <fgColor theme="7"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8" tint="0.79998168889431442"/>
        <bgColor indexed="64"/>
      </patternFill>
    </fill>
  </fills>
  <borders count="13">
    <border>
      <left/>
      <right/>
      <top/>
      <bottom/>
      <diagonal/>
    </border>
    <border>
      <left style="thin">
        <color rgb="FFB2B2B2"/>
      </left>
      <right style="thin">
        <color rgb="FFB2B2B2"/>
      </right>
      <top style="thin">
        <color rgb="FFB2B2B2"/>
      </top>
      <bottom style="thin">
        <color rgb="FFB2B2B2"/>
      </bottom>
      <diagonal/>
    </border>
    <border>
      <left style="medium">
        <color indexed="8"/>
      </left>
      <right/>
      <top/>
      <bottom/>
      <diagonal/>
    </border>
    <border>
      <left/>
      <right style="medium">
        <color indexed="8"/>
      </right>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4">
    <xf numFmtId="0" fontId="0" fillId="0" borderId="0"/>
    <xf numFmtId="0" fontId="1" fillId="2" borderId="1" applyNumberFormat="0" applyFont="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31">
    <xf numFmtId="0" fontId="0" fillId="0" borderId="0" xfId="0"/>
    <xf numFmtId="164" fontId="0" fillId="0" borderId="0" xfId="0" applyNumberFormat="1"/>
    <xf numFmtId="164" fontId="2" fillId="0" borderId="0" xfId="0" applyNumberFormat="1" applyFont="1"/>
    <xf numFmtId="164" fontId="0" fillId="2" borderId="1" xfId="1" applyNumberFormat="1" applyFont="1"/>
    <xf numFmtId="164" fontId="0" fillId="0" borderId="0" xfId="0" applyNumberFormat="1" applyAlignment="1">
      <alignment horizontal="right"/>
    </xf>
    <xf numFmtId="14" fontId="0" fillId="0" borderId="0" xfId="0" applyNumberFormat="1"/>
    <xf numFmtId="0" fontId="2" fillId="0" borderId="0" xfId="0" applyFont="1" applyAlignment="1">
      <alignment vertical="top" wrapText="1"/>
    </xf>
    <xf numFmtId="0" fontId="0" fillId="0" borderId="0" xfId="0" applyAlignment="1">
      <alignment vertical="top" wrapText="1"/>
    </xf>
    <xf numFmtId="0" fontId="0" fillId="0" borderId="5" xfId="0" applyBorder="1" applyAlignment="1">
      <alignment vertical="top" wrapText="1"/>
    </xf>
    <xf numFmtId="0" fontId="0" fillId="0" borderId="4" xfId="0" applyBorder="1" applyAlignment="1">
      <alignment vertical="top" wrapText="1"/>
    </xf>
    <xf numFmtId="0" fontId="0" fillId="0" borderId="8" xfId="0" applyBorder="1" applyAlignment="1">
      <alignment vertical="top" wrapText="1"/>
    </xf>
    <xf numFmtId="0" fontId="0" fillId="0" borderId="7" xfId="0" applyBorder="1" applyAlignment="1">
      <alignment vertical="top" wrapText="1"/>
    </xf>
    <xf numFmtId="0" fontId="0" fillId="0" borderId="2" xfId="0"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2" fillId="0" borderId="0" xfId="0" applyFont="1" applyAlignment="1">
      <alignment horizontal="center" vertical="top" wrapText="1"/>
    </xf>
    <xf numFmtId="0" fontId="0" fillId="0" borderId="0" xfId="0"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3" fillId="0" borderId="7" xfId="3" quotePrefix="1" applyNumberFormat="1" applyBorder="1" applyAlignment="1">
      <alignment horizontal="center" vertical="top" wrapText="1"/>
    </xf>
    <xf numFmtId="0" fontId="0" fillId="0" borderId="9" xfId="0" applyBorder="1" applyAlignment="1">
      <alignment horizontal="center" vertical="top" wrapText="1"/>
    </xf>
    <xf numFmtId="0" fontId="3" fillId="0" borderId="0" xfId="3" quotePrefix="1" applyNumberFormat="1" applyAlignment="1">
      <alignment horizontal="center" vertical="top" wrapText="1"/>
    </xf>
    <xf numFmtId="0" fontId="0" fillId="0" borderId="3" xfId="0"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9" fontId="0" fillId="4" borderId="0" xfId="2" applyFont="1" applyFill="1"/>
    <xf numFmtId="164" fontId="0" fillId="4" borderId="0" xfId="0" applyNumberFormat="1" applyFill="1"/>
    <xf numFmtId="0" fontId="0" fillId="5" borderId="0" xfId="0" applyFill="1"/>
    <xf numFmtId="0" fontId="0" fillId="3" borderId="0" xfId="0" applyFill="1"/>
    <xf numFmtId="0" fontId="0" fillId="6" borderId="0" xfId="0" applyFill="1"/>
  </cellXfs>
  <cellStyles count="4">
    <cellStyle name="Hyperlink" xfId="3" builtinId="8"/>
    <cellStyle name="Normal" xfId="0" builtinId="0"/>
    <cellStyle name="Note" xfId="1" builtinId="10"/>
    <cellStyle name="Percent" xfId="2" builtinId="5"/>
  </cellStyles>
  <dxfs count="1">
    <dxf>
      <numFmt numFmtId="19" formatCode="dd/mm/yyyy"/>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3</v>
    <v>5</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45A8DB-1E2E-4CFD-A980-38A4198390D6}" name="Table1" displayName="Table1" ref="A1:D11" totalsRowShown="0">
  <autoFilter ref="A1:D11" xr:uid="{5545A8DB-1E2E-4CFD-A980-38A4198390D6}"/>
  <tableColumns count="4">
    <tableColumn id="1" xr3:uid="{167D1AD5-715F-4D52-9829-A6EF904D2848}" name="Date" dataDxfId="0"/>
    <tableColumn id="2" xr3:uid="{3F2559A4-5BD6-4ED3-A2CE-956FE6A6C70D}" name="Region"/>
    <tableColumn id="3" xr3:uid="{C33A2DD2-534D-44ED-8F62-6309A37EC793}" name="Product"/>
    <tableColumn id="4" xr3:uid="{7B3DE52B-CEDB-4A28-9232-B7C795C65DD4}" name="Sal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D0BC33-5062-4EA8-9542-485F86DD828E}" name="Table3" displayName="Table3" ref="K1:K5" totalsRowShown="0">
  <autoFilter ref="K1:K5" xr:uid="{2CD0BC33-5062-4EA8-9542-485F86DD828E}"/>
  <tableColumns count="1">
    <tableColumn id="1" xr3:uid="{972E4C62-34B2-46AC-AD9A-DC2965F6960A}" name="Uniqu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0EA55-D893-430E-A762-545DD925E1CF}">
  <dimension ref="A1:A7"/>
  <sheetViews>
    <sheetView tabSelected="1" zoomScale="130" zoomScaleNormal="130" workbookViewId="0">
      <selection activeCell="A20" sqref="A20"/>
    </sheetView>
  </sheetViews>
  <sheetFormatPr defaultRowHeight="15" x14ac:dyDescent="0.25"/>
  <cols>
    <col min="1" max="1" width="27.28515625" bestFit="1" customWidth="1"/>
  </cols>
  <sheetData>
    <row r="1" spans="1:1" x14ac:dyDescent="0.25">
      <c r="A1" t="s">
        <v>21</v>
      </c>
    </row>
    <row r="2" spans="1:1" x14ac:dyDescent="0.25">
      <c r="A2" t="s">
        <v>22</v>
      </c>
    </row>
    <row r="3" spans="1:1" x14ac:dyDescent="0.25">
      <c r="A3" t="s">
        <v>23</v>
      </c>
    </row>
    <row r="4" spans="1:1" x14ac:dyDescent="0.25">
      <c r="A4" t="s">
        <v>24</v>
      </c>
    </row>
    <row r="5" spans="1:1" x14ac:dyDescent="0.25">
      <c r="A5" t="s">
        <v>25</v>
      </c>
    </row>
    <row r="6" spans="1:1" x14ac:dyDescent="0.25">
      <c r="A6" t="s">
        <v>26</v>
      </c>
    </row>
    <row r="7" spans="1:1" x14ac:dyDescent="0.25">
      <c r="A7" t="s">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34036-9543-44E1-9E7E-A283277556E5}">
  <sheetPr codeName="Sheet1"/>
  <dimension ref="B1:G6"/>
  <sheetViews>
    <sheetView zoomScale="145" zoomScaleNormal="145" workbookViewId="0">
      <selection activeCell="G2" sqref="G2"/>
    </sheetView>
  </sheetViews>
  <sheetFormatPr defaultColWidth="9.140625" defaultRowHeight="15" x14ac:dyDescent="0.25"/>
  <cols>
    <col min="1" max="16384" width="9.140625" style="1"/>
  </cols>
  <sheetData>
    <row r="1" spans="2:7" x14ac:dyDescent="0.25">
      <c r="C1" s="4" t="s">
        <v>19</v>
      </c>
      <c r="D1" s="4" t="s">
        <v>20</v>
      </c>
      <c r="E1" s="1" t="s">
        <v>34</v>
      </c>
      <c r="F1" s="1" t="s">
        <v>66</v>
      </c>
      <c r="G1" s="26">
        <v>0.2</v>
      </c>
    </row>
    <row r="2" spans="2:7" x14ac:dyDescent="0.25">
      <c r="B2" s="1" t="s">
        <v>16</v>
      </c>
      <c r="C2" s="27">
        <v>5</v>
      </c>
      <c r="D2" s="27">
        <v>5</v>
      </c>
      <c r="E2" s="1" cm="1">
        <f t="array" ref="E2:E4">C2:C4*D2:D4</f>
        <v>25</v>
      </c>
      <c r="F2" s="1" cm="1">
        <f t="array" ref="F2:F4">_xlfn.ANCHORARRAY(E2)*G1</f>
        <v>5</v>
      </c>
    </row>
    <row r="3" spans="2:7" x14ac:dyDescent="0.25">
      <c r="B3" s="1" t="s">
        <v>18</v>
      </c>
      <c r="C3" s="27">
        <v>5</v>
      </c>
      <c r="D3" s="27">
        <v>5</v>
      </c>
      <c r="E3" s="1">
        <v>25</v>
      </c>
      <c r="F3" s="1">
        <v>5</v>
      </c>
    </row>
    <row r="4" spans="2:7" x14ac:dyDescent="0.25">
      <c r="B4" s="1" t="s">
        <v>17</v>
      </c>
      <c r="C4" s="27">
        <v>5</v>
      </c>
      <c r="D4" s="27">
        <v>5</v>
      </c>
      <c r="E4" s="1">
        <v>25</v>
      </c>
      <c r="F4" s="1">
        <v>5</v>
      </c>
    </row>
    <row r="6" spans="2:7" x14ac:dyDescent="0.25">
      <c r="D6" s="1" t="s">
        <v>83</v>
      </c>
      <c r="E6" s="1">
        <f>SUM(_xlfn.ANCHORARRAY(E2))</f>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683CC-23D3-4232-8476-E398C45F0F83}">
  <sheetPr codeName="Sheet2"/>
  <dimension ref="A1:M25"/>
  <sheetViews>
    <sheetView zoomScale="130" zoomScaleNormal="130" workbookViewId="0">
      <selection activeCell="B2" sqref="B2"/>
    </sheetView>
  </sheetViews>
  <sheetFormatPr defaultColWidth="9.140625" defaultRowHeight="15" x14ac:dyDescent="0.25"/>
  <cols>
    <col min="1" max="8" width="9.140625" style="1"/>
    <col min="9" max="12" width="11.140625" style="1" customWidth="1"/>
    <col min="13" max="16384" width="9.140625" style="1"/>
  </cols>
  <sheetData>
    <row r="1" spans="1:13" s="2" customFormat="1" x14ac:dyDescent="0.25">
      <c r="A1" s="2" t="s">
        <v>0</v>
      </c>
      <c r="C1" s="2" t="s">
        <v>1</v>
      </c>
      <c r="E1" s="2" t="s">
        <v>2</v>
      </c>
      <c r="G1" s="2" t="s">
        <v>3</v>
      </c>
      <c r="I1" s="2" t="s">
        <v>4</v>
      </c>
    </row>
    <row r="2" spans="1:13" x14ac:dyDescent="0.25">
      <c r="A2" s="3">
        <v>5</v>
      </c>
      <c r="C2" s="3">
        <v>10</v>
      </c>
    </row>
    <row r="3" spans="1:13" x14ac:dyDescent="0.25">
      <c r="I3" s="2" t="s">
        <v>5</v>
      </c>
      <c r="J3" s="2" t="s">
        <v>6</v>
      </c>
      <c r="K3" s="2" t="s">
        <v>28</v>
      </c>
      <c r="L3" s="2" t="s">
        <v>7</v>
      </c>
    </row>
    <row r="4" spans="1:13" x14ac:dyDescent="0.25">
      <c r="A4" s="1" cm="1">
        <f t="array" ref="A4:A8">_xlfn.SEQUENCE(A2)</f>
        <v>1</v>
      </c>
      <c r="C4" s="1" cm="1">
        <f t="array" aca="1" ref="C4:C13" ca="1">_xlfn.RANDARRAY(C2,1,1,10,TRUE)</f>
        <v>10</v>
      </c>
      <c r="E4" s="1" cm="1">
        <f t="array" aca="1" ref="E4:E13" ca="1">_xlfn._xlws.SORT(_xlfn.ANCHORARRAY(C4))</f>
        <v>1</v>
      </c>
      <c r="G4" s="1" t="str" cm="1">
        <f t="array" ref="G4:G6">_xlfn.UNIQUE(J4:J8)</f>
        <v>Finance</v>
      </c>
      <c r="I4" s="1" t="s">
        <v>8</v>
      </c>
      <c r="J4" s="1" t="s">
        <v>9</v>
      </c>
      <c r="K4" s="1" t="s">
        <v>29</v>
      </c>
      <c r="L4" s="1">
        <v>45000</v>
      </c>
    </row>
    <row r="5" spans="1:13" x14ac:dyDescent="0.25">
      <c r="A5" s="1">
        <v>2</v>
      </c>
      <c r="C5" s="1">
        <f ca="1"/>
        <v>5</v>
      </c>
      <c r="E5" s="1">
        <f ca="1"/>
        <v>1</v>
      </c>
      <c r="G5" s="1" t="str">
        <v>Marketing</v>
      </c>
      <c r="I5" s="1" t="s">
        <v>10</v>
      </c>
      <c r="J5" s="1" t="s">
        <v>11</v>
      </c>
      <c r="K5" s="1" t="s">
        <v>29</v>
      </c>
      <c r="L5" s="1">
        <v>42000</v>
      </c>
    </row>
    <row r="6" spans="1:13" x14ac:dyDescent="0.25">
      <c r="A6" s="1">
        <v>3</v>
      </c>
      <c r="C6" s="1">
        <f ca="1"/>
        <v>3</v>
      </c>
      <c r="E6" s="1">
        <f ca="1"/>
        <v>1</v>
      </c>
      <c r="G6" s="1" t="str">
        <v>HR</v>
      </c>
      <c r="I6" s="1" t="s">
        <v>12</v>
      </c>
      <c r="J6" s="1" t="s">
        <v>9</v>
      </c>
      <c r="K6" s="1" t="s">
        <v>29</v>
      </c>
      <c r="L6" s="1">
        <v>51000</v>
      </c>
    </row>
    <row r="7" spans="1:13" x14ac:dyDescent="0.25">
      <c r="A7" s="1">
        <v>4</v>
      </c>
      <c r="C7" s="1">
        <f ca="1"/>
        <v>4</v>
      </c>
      <c r="E7" s="1">
        <f ca="1"/>
        <v>1</v>
      </c>
      <c r="I7" s="1" t="s">
        <v>13</v>
      </c>
      <c r="J7" s="1" t="s">
        <v>14</v>
      </c>
      <c r="K7" s="1" t="s">
        <v>30</v>
      </c>
      <c r="L7" s="1">
        <v>39000</v>
      </c>
    </row>
    <row r="8" spans="1:13" x14ac:dyDescent="0.25">
      <c r="A8" s="1">
        <v>5</v>
      </c>
      <c r="C8" s="1">
        <f ca="1"/>
        <v>1</v>
      </c>
      <c r="E8" s="1">
        <f ca="1"/>
        <v>3</v>
      </c>
      <c r="I8" s="1" t="s">
        <v>15</v>
      </c>
      <c r="J8" s="1" t="s">
        <v>9</v>
      </c>
      <c r="K8" s="1" t="s">
        <v>30</v>
      </c>
      <c r="L8" s="1">
        <v>48000</v>
      </c>
    </row>
    <row r="9" spans="1:13" x14ac:dyDescent="0.25">
      <c r="C9" s="1">
        <f ca="1"/>
        <v>1</v>
      </c>
      <c r="E9" s="1">
        <f ca="1"/>
        <v>3</v>
      </c>
    </row>
    <row r="10" spans="1:13" x14ac:dyDescent="0.25">
      <c r="C10" s="1">
        <f ca="1"/>
        <v>8</v>
      </c>
      <c r="E10" s="1">
        <f ca="1"/>
        <v>4</v>
      </c>
      <c r="I10" s="3" t="s">
        <v>9</v>
      </c>
      <c r="J10" s="3" t="s">
        <v>29</v>
      </c>
    </row>
    <row r="11" spans="1:13" x14ac:dyDescent="0.25">
      <c r="C11" s="1">
        <f ca="1"/>
        <v>1</v>
      </c>
      <c r="E11" s="1">
        <f ca="1"/>
        <v>5</v>
      </c>
    </row>
    <row r="12" spans="1:13" x14ac:dyDescent="0.25">
      <c r="C12" s="1">
        <f ca="1"/>
        <v>1</v>
      </c>
      <c r="E12" s="1">
        <f ca="1"/>
        <v>8</v>
      </c>
      <c r="I12" s="1" t="str" cm="1">
        <f t="array" ref="I12:L14">_xlfn._xlws.FILTER(I4:L8,J4:J8=I10)</f>
        <v>Alice</v>
      </c>
      <c r="J12" s="1" t="str">
        <v>Finance</v>
      </c>
      <c r="K12" s="1" t="str">
        <v>North</v>
      </c>
      <c r="L12" s="1">
        <v>45000</v>
      </c>
      <c r="M12" s="1" t="s">
        <v>67</v>
      </c>
    </row>
    <row r="13" spans="1:13" x14ac:dyDescent="0.25">
      <c r="C13" s="1">
        <f ca="1"/>
        <v>3</v>
      </c>
      <c r="E13" s="1">
        <f ca="1"/>
        <v>10</v>
      </c>
      <c r="I13" s="1" t="str">
        <v>Cara</v>
      </c>
      <c r="J13" s="1" t="str">
        <v>Finance</v>
      </c>
      <c r="K13" s="1" t="str">
        <v>North</v>
      </c>
      <c r="L13" s="1">
        <v>51000</v>
      </c>
    </row>
    <row r="14" spans="1:13" x14ac:dyDescent="0.25">
      <c r="I14" s="1" t="str">
        <v>Ella</v>
      </c>
      <c r="J14" s="1" t="str">
        <v>Finance</v>
      </c>
      <c r="K14" s="1" t="str">
        <v>South</v>
      </c>
      <c r="L14" s="1">
        <v>48000</v>
      </c>
    </row>
    <row r="17" spans="9:13" x14ac:dyDescent="0.25">
      <c r="I17" s="1" t="str" cm="1">
        <f t="array" ref="I17:L18">_xlfn._xlws.FILTER(I4:L8,(J4:J8=I10)*(K4:K8=J10))</f>
        <v>Alice</v>
      </c>
      <c r="J17" s="1" t="str">
        <v>Finance</v>
      </c>
      <c r="K17" s="1" t="str">
        <v>North</v>
      </c>
      <c r="L17" s="1">
        <v>45000</v>
      </c>
      <c r="M17" s="1" t="s">
        <v>68</v>
      </c>
    </row>
    <row r="18" spans="9:13" x14ac:dyDescent="0.25">
      <c r="I18" s="1" t="str">
        <v>Cara</v>
      </c>
      <c r="J18" s="1" t="str">
        <v>Finance</v>
      </c>
      <c r="K18" s="1" t="str">
        <v>North</v>
      </c>
      <c r="L18" s="1">
        <v>51000</v>
      </c>
    </row>
    <row r="22" spans="9:13" x14ac:dyDescent="0.25">
      <c r="I22" s="1" t="str" cm="1">
        <f t="array" ref="I22:L25">_xlfn._xlws.FILTER(I4:L8,(J4:J8=I10)+(K4:K8=J10))</f>
        <v>Alice</v>
      </c>
      <c r="J22" s="1" t="str">
        <v>Finance</v>
      </c>
      <c r="K22" s="1" t="str">
        <v>North</v>
      </c>
      <c r="L22" s="1">
        <v>45000</v>
      </c>
      <c r="M22" s="1" t="s">
        <v>69</v>
      </c>
    </row>
    <row r="23" spans="9:13" x14ac:dyDescent="0.25">
      <c r="I23" s="1" t="str">
        <v>Ben</v>
      </c>
      <c r="J23" s="1" t="str">
        <v>Marketing</v>
      </c>
      <c r="K23" s="1" t="str">
        <v>North</v>
      </c>
      <c r="L23" s="1">
        <v>42000</v>
      </c>
    </row>
    <row r="24" spans="9:13" x14ac:dyDescent="0.25">
      <c r="I24" s="1" t="str">
        <v>Cara</v>
      </c>
      <c r="J24" s="1" t="str">
        <v>Finance</v>
      </c>
      <c r="K24" s="1" t="str">
        <v>North</v>
      </c>
      <c r="L24" s="1">
        <v>51000</v>
      </c>
    </row>
    <row r="25" spans="9:13" x14ac:dyDescent="0.25">
      <c r="I25" s="1" t="str">
        <v>Ella</v>
      </c>
      <c r="J25" s="1" t="str">
        <v>Finance</v>
      </c>
      <c r="K25" s="1" t="str">
        <v>South</v>
      </c>
      <c r="L25" s="1">
        <v>48000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52F1D-F3FE-43B6-8B45-A13D83CDE45E}">
  <dimension ref="A1:M15"/>
  <sheetViews>
    <sheetView workbookViewId="0">
      <selection activeCell="J21" sqref="J21"/>
    </sheetView>
  </sheetViews>
  <sheetFormatPr defaultRowHeight="15" x14ac:dyDescent="0.25"/>
  <cols>
    <col min="1" max="1" width="12.28515625" bestFit="1" customWidth="1"/>
    <col min="3" max="3" width="12.28515625" bestFit="1" customWidth="1"/>
  </cols>
  <sheetData>
    <row r="1" spans="1:13" x14ac:dyDescent="0.25">
      <c r="C1" t="s">
        <v>82</v>
      </c>
      <c r="D1">
        <f ca="1">SUM(D4:D13)</f>
        <v>461</v>
      </c>
      <c r="E1">
        <f t="shared" ref="E1:M1" ca="1" si="0">SUM(E4:E13)</f>
        <v>585</v>
      </c>
      <c r="F1">
        <f t="shared" ca="1" si="0"/>
        <v>406</v>
      </c>
      <c r="G1">
        <f t="shared" ca="1" si="0"/>
        <v>569</v>
      </c>
      <c r="H1">
        <f t="shared" ca="1" si="0"/>
        <v>558</v>
      </c>
      <c r="I1">
        <f t="shared" ca="1" si="0"/>
        <v>460</v>
      </c>
      <c r="J1">
        <f t="shared" ca="1" si="0"/>
        <v>538</v>
      </c>
      <c r="K1">
        <f t="shared" ca="1" si="0"/>
        <v>551</v>
      </c>
      <c r="L1">
        <f t="shared" ca="1" si="0"/>
        <v>585</v>
      </c>
      <c r="M1">
        <f t="shared" ca="1" si="0"/>
        <v>526</v>
      </c>
    </row>
    <row r="2" spans="1:13" x14ac:dyDescent="0.25">
      <c r="C2" s="28" t="s">
        <v>86</v>
      </c>
      <c r="D2" s="28" cm="1">
        <f t="array" aca="1" ref="D2:M2" ca="1">_xlfn.BYCOL(_xlfn.ANCHORARRAY(D4),_xleta.SUM)</f>
        <v>461</v>
      </c>
      <c r="E2" s="28">
        <f ca="1"/>
        <v>585</v>
      </c>
      <c r="F2" s="28">
        <f ca="1"/>
        <v>406</v>
      </c>
      <c r="G2" s="28">
        <f ca="1"/>
        <v>569</v>
      </c>
      <c r="H2" s="28">
        <f ca="1"/>
        <v>558</v>
      </c>
      <c r="I2" s="28">
        <f ca="1"/>
        <v>460</v>
      </c>
      <c r="J2" s="28">
        <f ca="1"/>
        <v>538</v>
      </c>
      <c r="K2" s="28">
        <f ca="1"/>
        <v>551</v>
      </c>
      <c r="L2" s="28">
        <f ca="1"/>
        <v>585</v>
      </c>
      <c r="M2" s="28">
        <f ca="1"/>
        <v>526</v>
      </c>
    </row>
    <row r="3" spans="1:13" x14ac:dyDescent="0.25">
      <c r="A3" t="s">
        <v>82</v>
      </c>
      <c r="B3" s="29" t="s">
        <v>87</v>
      </c>
      <c r="D3" t="s">
        <v>84</v>
      </c>
    </row>
    <row r="4" spans="1:13" x14ac:dyDescent="0.25">
      <c r="A4">
        <f ca="1">SUM(D4:M4)</f>
        <v>548</v>
      </c>
      <c r="B4" s="29" cm="1">
        <f t="array" aca="1" ref="B4:B13" ca="1">_xlfn.BYROW(_xlfn.ANCHORARRAY(D4),_xleta.SUM)</f>
        <v>548</v>
      </c>
      <c r="D4" cm="1">
        <f t="array" aca="1" ref="D4:M13" ca="1">_xlfn.RANDARRAY(10,10,1,100,TRUE)</f>
        <v>69</v>
      </c>
      <c r="E4">
        <f ca="1"/>
        <v>98</v>
      </c>
      <c r="F4">
        <f ca="1"/>
        <v>37</v>
      </c>
      <c r="G4">
        <f ca="1"/>
        <v>40</v>
      </c>
      <c r="H4">
        <f ca="1"/>
        <v>8</v>
      </c>
      <c r="I4">
        <f ca="1"/>
        <v>31</v>
      </c>
      <c r="J4">
        <f ca="1"/>
        <v>100</v>
      </c>
      <c r="K4">
        <f ca="1"/>
        <v>74</v>
      </c>
      <c r="L4">
        <f ca="1"/>
        <v>6</v>
      </c>
      <c r="M4">
        <f ca="1"/>
        <v>85</v>
      </c>
    </row>
    <row r="5" spans="1:13" x14ac:dyDescent="0.25">
      <c r="A5">
        <f t="shared" ref="A5:A13" ca="1" si="1">SUM(D5:M5)</f>
        <v>641</v>
      </c>
      <c r="B5" s="29">
        <f ca="1"/>
        <v>641</v>
      </c>
      <c r="D5">
        <f ca="1"/>
        <v>74</v>
      </c>
      <c r="E5">
        <f ca="1"/>
        <v>62</v>
      </c>
      <c r="F5">
        <f ca="1"/>
        <v>12</v>
      </c>
      <c r="G5">
        <f ca="1"/>
        <v>78</v>
      </c>
      <c r="H5">
        <f ca="1"/>
        <v>73</v>
      </c>
      <c r="I5">
        <f ca="1"/>
        <v>20</v>
      </c>
      <c r="J5">
        <f ca="1"/>
        <v>95</v>
      </c>
      <c r="K5">
        <f ca="1"/>
        <v>99</v>
      </c>
      <c r="L5">
        <f ca="1"/>
        <v>78</v>
      </c>
      <c r="M5">
        <f ca="1"/>
        <v>50</v>
      </c>
    </row>
    <row r="6" spans="1:13" x14ac:dyDescent="0.25">
      <c r="A6">
        <f t="shared" ca="1" si="1"/>
        <v>621</v>
      </c>
      <c r="B6" s="29">
        <f ca="1"/>
        <v>621</v>
      </c>
      <c r="D6">
        <f ca="1"/>
        <v>65</v>
      </c>
      <c r="E6">
        <f ca="1"/>
        <v>69</v>
      </c>
      <c r="F6">
        <f ca="1"/>
        <v>63</v>
      </c>
      <c r="G6">
        <f ca="1"/>
        <v>70</v>
      </c>
      <c r="H6">
        <f ca="1"/>
        <v>17</v>
      </c>
      <c r="I6">
        <f ca="1"/>
        <v>22</v>
      </c>
      <c r="J6">
        <f ca="1"/>
        <v>89</v>
      </c>
      <c r="K6">
        <f ca="1"/>
        <v>93</v>
      </c>
      <c r="L6">
        <f ca="1"/>
        <v>48</v>
      </c>
      <c r="M6">
        <f ca="1"/>
        <v>85</v>
      </c>
    </row>
    <row r="7" spans="1:13" x14ac:dyDescent="0.25">
      <c r="A7">
        <f t="shared" ca="1" si="1"/>
        <v>468</v>
      </c>
      <c r="B7" s="29">
        <f ca="1"/>
        <v>468</v>
      </c>
      <c r="D7">
        <f ca="1"/>
        <v>2</v>
      </c>
      <c r="E7">
        <f ca="1"/>
        <v>56</v>
      </c>
      <c r="F7">
        <f ca="1"/>
        <v>4</v>
      </c>
      <c r="G7">
        <f ca="1"/>
        <v>39</v>
      </c>
      <c r="H7">
        <f ca="1"/>
        <v>90</v>
      </c>
      <c r="I7">
        <f ca="1"/>
        <v>92</v>
      </c>
      <c r="J7">
        <f ca="1"/>
        <v>12</v>
      </c>
      <c r="K7">
        <f ca="1"/>
        <v>58</v>
      </c>
      <c r="L7">
        <f ca="1"/>
        <v>83</v>
      </c>
      <c r="M7">
        <f ca="1"/>
        <v>32</v>
      </c>
    </row>
    <row r="8" spans="1:13" x14ac:dyDescent="0.25">
      <c r="A8">
        <f t="shared" ca="1" si="1"/>
        <v>532</v>
      </c>
      <c r="B8" s="29">
        <f ca="1"/>
        <v>532</v>
      </c>
      <c r="D8">
        <f ca="1"/>
        <v>58</v>
      </c>
      <c r="E8">
        <f ca="1"/>
        <v>79</v>
      </c>
      <c r="F8">
        <f ca="1"/>
        <v>22</v>
      </c>
      <c r="G8">
        <f ca="1"/>
        <v>98</v>
      </c>
      <c r="H8">
        <f ca="1"/>
        <v>76</v>
      </c>
      <c r="I8">
        <f ca="1"/>
        <v>18</v>
      </c>
      <c r="J8">
        <f ca="1"/>
        <v>19</v>
      </c>
      <c r="K8">
        <f ca="1"/>
        <v>20</v>
      </c>
      <c r="L8">
        <f ca="1"/>
        <v>43</v>
      </c>
      <c r="M8">
        <f ca="1"/>
        <v>99</v>
      </c>
    </row>
    <row r="9" spans="1:13" x14ac:dyDescent="0.25">
      <c r="A9">
        <f t="shared" ca="1" si="1"/>
        <v>457</v>
      </c>
      <c r="B9" s="29">
        <f ca="1"/>
        <v>457</v>
      </c>
      <c r="D9">
        <f ca="1"/>
        <v>58</v>
      </c>
      <c r="E9">
        <f ca="1"/>
        <v>10</v>
      </c>
      <c r="F9">
        <f ca="1"/>
        <v>36</v>
      </c>
      <c r="G9">
        <f ca="1"/>
        <v>50</v>
      </c>
      <c r="H9">
        <f ca="1"/>
        <v>96</v>
      </c>
      <c r="I9">
        <f ca="1"/>
        <v>44</v>
      </c>
      <c r="J9">
        <f ca="1"/>
        <v>37</v>
      </c>
      <c r="K9">
        <f ca="1"/>
        <v>12</v>
      </c>
      <c r="L9">
        <f ca="1"/>
        <v>74</v>
      </c>
      <c r="M9">
        <f ca="1"/>
        <v>40</v>
      </c>
    </row>
    <row r="10" spans="1:13" x14ac:dyDescent="0.25">
      <c r="A10">
        <f t="shared" ca="1" si="1"/>
        <v>594</v>
      </c>
      <c r="B10" s="29">
        <f ca="1"/>
        <v>594</v>
      </c>
      <c r="D10">
        <f ca="1"/>
        <v>1</v>
      </c>
      <c r="E10">
        <f ca="1"/>
        <v>100</v>
      </c>
      <c r="F10">
        <f ca="1"/>
        <v>96</v>
      </c>
      <c r="G10">
        <f ca="1"/>
        <v>84</v>
      </c>
      <c r="H10">
        <f ca="1"/>
        <v>5</v>
      </c>
      <c r="I10">
        <f ca="1"/>
        <v>35</v>
      </c>
      <c r="J10">
        <f ca="1"/>
        <v>79</v>
      </c>
      <c r="K10">
        <f ca="1"/>
        <v>58</v>
      </c>
      <c r="L10">
        <f ca="1"/>
        <v>89</v>
      </c>
      <c r="M10">
        <f ca="1"/>
        <v>47</v>
      </c>
    </row>
    <row r="11" spans="1:13" x14ac:dyDescent="0.25">
      <c r="A11">
        <f t="shared" ca="1" si="1"/>
        <v>537</v>
      </c>
      <c r="B11" s="29">
        <f ca="1"/>
        <v>537</v>
      </c>
      <c r="D11">
        <f ca="1"/>
        <v>99</v>
      </c>
      <c r="E11">
        <f ca="1"/>
        <v>69</v>
      </c>
      <c r="F11">
        <f ca="1"/>
        <v>48</v>
      </c>
      <c r="G11">
        <f ca="1"/>
        <v>43</v>
      </c>
      <c r="H11">
        <f ca="1"/>
        <v>24</v>
      </c>
      <c r="I11">
        <f ca="1"/>
        <v>61</v>
      </c>
      <c r="J11">
        <f ca="1"/>
        <v>63</v>
      </c>
      <c r="K11">
        <f ca="1"/>
        <v>81</v>
      </c>
      <c r="L11">
        <f ca="1"/>
        <v>38</v>
      </c>
      <c r="M11">
        <f ca="1"/>
        <v>11</v>
      </c>
    </row>
    <row r="12" spans="1:13" x14ac:dyDescent="0.25">
      <c r="A12">
        <f t="shared" ca="1" si="1"/>
        <v>441</v>
      </c>
      <c r="B12" s="29">
        <f ca="1"/>
        <v>441</v>
      </c>
      <c r="D12">
        <f ca="1"/>
        <v>16</v>
      </c>
      <c r="E12">
        <f ca="1"/>
        <v>34</v>
      </c>
      <c r="F12">
        <f ca="1"/>
        <v>79</v>
      </c>
      <c r="G12">
        <f ca="1"/>
        <v>37</v>
      </c>
      <c r="H12">
        <f ca="1"/>
        <v>89</v>
      </c>
      <c r="I12">
        <f ca="1"/>
        <v>37</v>
      </c>
      <c r="J12">
        <f ca="1"/>
        <v>16</v>
      </c>
      <c r="K12">
        <f ca="1"/>
        <v>12</v>
      </c>
      <c r="L12">
        <f ca="1"/>
        <v>83</v>
      </c>
      <c r="M12">
        <f ca="1"/>
        <v>38</v>
      </c>
    </row>
    <row r="13" spans="1:13" x14ac:dyDescent="0.25">
      <c r="A13">
        <f t="shared" ca="1" si="1"/>
        <v>400</v>
      </c>
      <c r="B13" s="29">
        <f ca="1"/>
        <v>400</v>
      </c>
      <c r="D13">
        <f ca="1"/>
        <v>19</v>
      </c>
      <c r="E13">
        <f ca="1"/>
        <v>8</v>
      </c>
      <c r="F13">
        <f ca="1"/>
        <v>9</v>
      </c>
      <c r="G13">
        <f ca="1"/>
        <v>30</v>
      </c>
      <c r="H13">
        <f ca="1"/>
        <v>80</v>
      </c>
      <c r="I13">
        <f ca="1"/>
        <v>100</v>
      </c>
      <c r="J13">
        <f ca="1"/>
        <v>28</v>
      </c>
      <c r="K13">
        <f ca="1"/>
        <v>44</v>
      </c>
      <c r="L13">
        <f ca="1"/>
        <v>43</v>
      </c>
      <c r="M13">
        <f ca="1"/>
        <v>39</v>
      </c>
    </row>
    <row r="15" spans="1:13" x14ac:dyDescent="0.25">
      <c r="D15" s="30">
        <f ca="1">SUM(_xlfn.ANCHORARRAY(D4))</f>
        <v>5239</v>
      </c>
      <c r="E15" s="30" t="s">
        <v>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A100B-46DD-441C-80B3-97749097F751}">
  <dimension ref="A1:K11"/>
  <sheetViews>
    <sheetView workbookViewId="0">
      <selection activeCell="M15" sqref="M15"/>
    </sheetView>
  </sheetViews>
  <sheetFormatPr defaultRowHeight="15" x14ac:dyDescent="0.25"/>
  <cols>
    <col min="1" max="1" width="10.28515625" bestFit="1" customWidth="1"/>
    <col min="3" max="3" width="9.42578125" customWidth="1"/>
  </cols>
  <sheetData>
    <row r="1" spans="1:11" x14ac:dyDescent="0.25">
      <c r="A1" t="s">
        <v>32</v>
      </c>
      <c r="B1" t="s">
        <v>33</v>
      </c>
      <c r="C1" t="s">
        <v>31</v>
      </c>
      <c r="D1" t="s">
        <v>34</v>
      </c>
      <c r="H1" t="s">
        <v>39</v>
      </c>
      <c r="K1" t="s">
        <v>3</v>
      </c>
    </row>
    <row r="2" spans="1:11" x14ac:dyDescent="0.25">
      <c r="A2" s="5">
        <v>45658</v>
      </c>
      <c r="B2" t="s">
        <v>29</v>
      </c>
      <c r="C2" t="s">
        <v>35</v>
      </c>
      <c r="D2">
        <v>120</v>
      </c>
      <c r="H2" t="str" cm="1">
        <f t="array" ref="H2:H5">_xlfn.UNIQUE(Table1[Region])</f>
        <v>North</v>
      </c>
      <c r="K2" t="e" cm="1" vm="1">
        <f t="array" aca="1" ref="K2" ca="1">_xlfn.UNIQUE(Table1[Region])</f>
        <v>#VALUE!</v>
      </c>
    </row>
    <row r="3" spans="1:11" x14ac:dyDescent="0.25">
      <c r="A3" s="5">
        <v>45660</v>
      </c>
      <c r="B3" t="s">
        <v>30</v>
      </c>
      <c r="C3" t="s">
        <v>35</v>
      </c>
      <c r="D3">
        <v>85</v>
      </c>
      <c r="H3" t="str">
        <v>South</v>
      </c>
    </row>
    <row r="4" spans="1:11" x14ac:dyDescent="0.25">
      <c r="A4" s="5">
        <v>45662</v>
      </c>
      <c r="B4" t="s">
        <v>36</v>
      </c>
      <c r="C4" t="s">
        <v>37</v>
      </c>
      <c r="D4">
        <v>200</v>
      </c>
      <c r="H4" t="str">
        <v>East</v>
      </c>
    </row>
    <row r="5" spans="1:11" x14ac:dyDescent="0.25">
      <c r="A5" s="5">
        <v>45664</v>
      </c>
      <c r="B5" t="s">
        <v>38</v>
      </c>
      <c r="C5" t="s">
        <v>35</v>
      </c>
      <c r="D5">
        <v>150</v>
      </c>
      <c r="H5" t="str">
        <v>West</v>
      </c>
    </row>
    <row r="6" spans="1:11" x14ac:dyDescent="0.25">
      <c r="A6" s="5">
        <v>45666</v>
      </c>
      <c r="B6" t="s">
        <v>29</v>
      </c>
      <c r="C6" t="s">
        <v>37</v>
      </c>
      <c r="D6">
        <v>175</v>
      </c>
    </row>
    <row r="7" spans="1:11" x14ac:dyDescent="0.25">
      <c r="A7" s="5">
        <v>45668</v>
      </c>
      <c r="B7" t="s">
        <v>30</v>
      </c>
      <c r="C7" t="s">
        <v>35</v>
      </c>
      <c r="D7">
        <v>95</v>
      </c>
    </row>
    <row r="8" spans="1:11" x14ac:dyDescent="0.25">
      <c r="A8" s="5">
        <v>45670</v>
      </c>
      <c r="B8" t="s">
        <v>36</v>
      </c>
      <c r="C8" t="s">
        <v>35</v>
      </c>
      <c r="D8">
        <v>130</v>
      </c>
    </row>
    <row r="9" spans="1:11" x14ac:dyDescent="0.25">
      <c r="A9" s="5">
        <v>45672</v>
      </c>
      <c r="B9" t="s">
        <v>38</v>
      </c>
      <c r="C9" t="s">
        <v>37</v>
      </c>
      <c r="D9">
        <v>220</v>
      </c>
    </row>
    <row r="10" spans="1:11" x14ac:dyDescent="0.25">
      <c r="A10" s="5">
        <v>45674</v>
      </c>
      <c r="B10" t="s">
        <v>29</v>
      </c>
      <c r="C10" t="s">
        <v>35</v>
      </c>
      <c r="D10">
        <v>110</v>
      </c>
    </row>
    <row r="11" spans="1:11" x14ac:dyDescent="0.25">
      <c r="A11" s="5">
        <v>45676</v>
      </c>
      <c r="B11" t="s">
        <v>30</v>
      </c>
      <c r="C11" t="s">
        <v>37</v>
      </c>
      <c r="D11">
        <v>180</v>
      </c>
    </row>
  </sheetData>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8958A-5737-4252-A524-234E5B859D9A}">
  <dimension ref="B1:F91"/>
  <sheetViews>
    <sheetView showGridLines="0" topLeftCell="A8" workbookViewId="0">
      <selection activeCell="E21" sqref="E21"/>
    </sheetView>
  </sheetViews>
  <sheetFormatPr defaultRowHeight="15" x14ac:dyDescent="0.25"/>
  <cols>
    <col min="1" max="1" width="0.85546875" customWidth="1"/>
    <col min="2" max="2" width="50.140625" customWidth="1"/>
    <col min="3" max="3" width="1.28515625" customWidth="1"/>
    <col min="4" max="4" width="4.28515625" customWidth="1"/>
    <col min="5" max="5" width="29.28515625" customWidth="1"/>
    <col min="6" max="6" width="12.42578125" customWidth="1"/>
  </cols>
  <sheetData>
    <row r="1" spans="2:6" ht="30" x14ac:dyDescent="0.25">
      <c r="B1" s="6" t="s">
        <v>70</v>
      </c>
      <c r="C1" s="6"/>
      <c r="D1" s="15"/>
      <c r="E1" s="15"/>
      <c r="F1" s="15"/>
    </row>
    <row r="2" spans="2:6" x14ac:dyDescent="0.25">
      <c r="B2" s="6" t="s">
        <v>71</v>
      </c>
      <c r="C2" s="6"/>
      <c r="D2" s="15"/>
      <c r="E2" s="15"/>
      <c r="F2" s="15"/>
    </row>
    <row r="3" spans="2:6" x14ac:dyDescent="0.25">
      <c r="B3" s="7"/>
      <c r="C3" s="7"/>
      <c r="D3" s="16"/>
      <c r="E3" s="16"/>
      <c r="F3" s="16"/>
    </row>
    <row r="4" spans="2:6" ht="45" x14ac:dyDescent="0.25">
      <c r="B4" s="7" t="s">
        <v>40</v>
      </c>
      <c r="C4" s="7"/>
      <c r="D4" s="16"/>
      <c r="E4" s="16"/>
      <c r="F4" s="16"/>
    </row>
    <row r="5" spans="2:6" x14ac:dyDescent="0.25">
      <c r="B5" s="7"/>
      <c r="C5" s="7"/>
      <c r="D5" s="16"/>
      <c r="E5" s="16"/>
      <c r="F5" s="16"/>
    </row>
    <row r="6" spans="2:6" x14ac:dyDescent="0.25">
      <c r="B6" s="6" t="s">
        <v>41</v>
      </c>
      <c r="C6" s="6"/>
      <c r="D6" s="15"/>
      <c r="E6" s="15" t="s">
        <v>42</v>
      </c>
      <c r="F6" s="15" t="s">
        <v>43</v>
      </c>
    </row>
    <row r="7" spans="2:6" ht="15.75" thickBot="1" x14ac:dyDescent="0.3">
      <c r="B7" s="7"/>
      <c r="C7" s="7"/>
      <c r="D7" s="16"/>
      <c r="E7" s="16"/>
      <c r="F7" s="16"/>
    </row>
    <row r="8" spans="2:6" ht="45" x14ac:dyDescent="0.25">
      <c r="B8" s="8" t="s">
        <v>44</v>
      </c>
      <c r="C8" s="9"/>
      <c r="D8" s="17"/>
      <c r="E8" s="17">
        <v>2</v>
      </c>
      <c r="F8" s="18"/>
    </row>
    <row r="9" spans="2:6" ht="30" x14ac:dyDescent="0.25">
      <c r="B9" s="12"/>
      <c r="C9" s="7"/>
      <c r="D9" s="16"/>
      <c r="E9" s="22" t="s">
        <v>45</v>
      </c>
      <c r="F9" s="23" t="s">
        <v>46</v>
      </c>
    </row>
    <row r="10" spans="2:6" ht="15.75" thickBot="1" x14ac:dyDescent="0.3">
      <c r="B10" s="10"/>
      <c r="C10" s="11"/>
      <c r="D10" s="19"/>
      <c r="E10" s="20" t="s">
        <v>72</v>
      </c>
      <c r="F10" s="21"/>
    </row>
    <row r="11" spans="2:6" ht="15.75" thickBot="1" x14ac:dyDescent="0.3">
      <c r="B11" s="7"/>
      <c r="C11" s="7"/>
      <c r="D11" s="16"/>
      <c r="E11" s="16"/>
      <c r="F11" s="16"/>
    </row>
    <row r="12" spans="2:6" ht="75" x14ac:dyDescent="0.25">
      <c r="B12" s="8" t="s">
        <v>47</v>
      </c>
      <c r="C12" s="9"/>
      <c r="D12" s="17"/>
      <c r="E12" s="17">
        <v>14</v>
      </c>
      <c r="F12" s="18"/>
    </row>
    <row r="13" spans="2:6" ht="30" x14ac:dyDescent="0.25">
      <c r="B13" s="12"/>
      <c r="C13" s="7"/>
      <c r="D13" s="16"/>
      <c r="E13" s="22" t="s">
        <v>73</v>
      </c>
      <c r="F13" s="23" t="s">
        <v>46</v>
      </c>
    </row>
    <row r="14" spans="2:6" x14ac:dyDescent="0.25">
      <c r="B14" s="12"/>
      <c r="C14" s="7"/>
      <c r="D14" s="16"/>
      <c r="E14" s="16"/>
      <c r="F14" s="23" t="s">
        <v>48</v>
      </c>
    </row>
    <row r="15" spans="2:6" x14ac:dyDescent="0.25">
      <c r="B15" s="12"/>
      <c r="C15" s="7"/>
      <c r="D15" s="16"/>
      <c r="E15" s="16"/>
      <c r="F15" s="23" t="s">
        <v>49</v>
      </c>
    </row>
    <row r="16" spans="2:6" x14ac:dyDescent="0.25">
      <c r="B16" s="12"/>
      <c r="C16" s="7"/>
      <c r="D16" s="16"/>
      <c r="E16" s="16"/>
      <c r="F16" s="23" t="s">
        <v>50</v>
      </c>
    </row>
    <row r="17" spans="2:6" x14ac:dyDescent="0.25">
      <c r="B17" s="12"/>
      <c r="C17" s="7"/>
      <c r="D17" s="16"/>
      <c r="E17" s="16"/>
      <c r="F17" s="23" t="s">
        <v>51</v>
      </c>
    </row>
    <row r="18" spans="2:6" x14ac:dyDescent="0.25">
      <c r="B18" s="12"/>
      <c r="C18" s="7"/>
      <c r="D18" s="16"/>
      <c r="E18" s="16"/>
      <c r="F18" s="23" t="s">
        <v>52</v>
      </c>
    </row>
    <row r="19" spans="2:6" ht="30" x14ac:dyDescent="0.25">
      <c r="B19" s="12"/>
      <c r="C19" s="7"/>
      <c r="D19" s="16"/>
      <c r="E19" s="22" t="s">
        <v>53</v>
      </c>
      <c r="F19" s="23" t="s">
        <v>46</v>
      </c>
    </row>
    <row r="20" spans="2:6" x14ac:dyDescent="0.25">
      <c r="B20" s="12"/>
      <c r="C20" s="7"/>
      <c r="D20" s="16"/>
      <c r="E20" s="22" t="s">
        <v>54</v>
      </c>
      <c r="F20" s="23" t="s">
        <v>48</v>
      </c>
    </row>
    <row r="21" spans="2:6" x14ac:dyDescent="0.25">
      <c r="B21" s="12"/>
      <c r="C21" s="7"/>
      <c r="D21" s="16"/>
      <c r="E21" s="22" t="s">
        <v>55</v>
      </c>
      <c r="F21" s="23" t="s">
        <v>49</v>
      </c>
    </row>
    <row r="22" spans="2:6" x14ac:dyDescent="0.25">
      <c r="B22" s="12"/>
      <c r="C22" s="7"/>
      <c r="D22" s="16"/>
      <c r="E22" s="22" t="s">
        <v>56</v>
      </c>
      <c r="F22" s="23" t="s">
        <v>50</v>
      </c>
    </row>
    <row r="23" spans="2:6" x14ac:dyDescent="0.25">
      <c r="B23" s="12"/>
      <c r="C23" s="7"/>
      <c r="D23" s="16"/>
      <c r="E23" s="22" t="s">
        <v>57</v>
      </c>
      <c r="F23" s="23" t="s">
        <v>51</v>
      </c>
    </row>
    <row r="24" spans="2:6" x14ac:dyDescent="0.25">
      <c r="B24" s="12"/>
      <c r="C24" s="7"/>
      <c r="D24" s="16"/>
      <c r="E24" s="22" t="s">
        <v>58</v>
      </c>
      <c r="F24" s="23" t="s">
        <v>52</v>
      </c>
    </row>
    <row r="25" spans="2:6" x14ac:dyDescent="0.25">
      <c r="B25" s="12"/>
      <c r="C25" s="7"/>
      <c r="D25" s="16"/>
      <c r="E25" s="22" t="s">
        <v>74</v>
      </c>
      <c r="F25" s="23"/>
    </row>
    <row r="26" spans="2:6" ht="30" x14ac:dyDescent="0.25">
      <c r="B26" s="12"/>
      <c r="C26" s="7"/>
      <c r="D26" s="16"/>
      <c r="E26" s="22" t="s">
        <v>75</v>
      </c>
      <c r="F26" s="23" t="s">
        <v>46</v>
      </c>
    </row>
    <row r="27" spans="2:6" x14ac:dyDescent="0.25">
      <c r="B27" s="12"/>
      <c r="C27" s="7"/>
      <c r="D27" s="16"/>
      <c r="E27" s="22" t="s">
        <v>76</v>
      </c>
      <c r="F27" s="23" t="s">
        <v>48</v>
      </c>
    </row>
    <row r="28" spans="2:6" x14ac:dyDescent="0.25">
      <c r="B28" s="12"/>
      <c r="C28" s="7"/>
      <c r="D28" s="16"/>
      <c r="E28" s="22" t="s">
        <v>77</v>
      </c>
      <c r="F28" s="23" t="s">
        <v>49</v>
      </c>
    </row>
    <row r="29" spans="2:6" x14ac:dyDescent="0.25">
      <c r="B29" s="12"/>
      <c r="C29" s="7"/>
      <c r="D29" s="16"/>
      <c r="E29" s="16"/>
      <c r="F29" s="23" t="s">
        <v>50</v>
      </c>
    </row>
    <row r="30" spans="2:6" x14ac:dyDescent="0.25">
      <c r="B30" s="12"/>
      <c r="C30" s="7"/>
      <c r="D30" s="16"/>
      <c r="E30" s="16"/>
      <c r="F30" s="23" t="s">
        <v>51</v>
      </c>
    </row>
    <row r="31" spans="2:6" x14ac:dyDescent="0.25">
      <c r="B31" s="12"/>
      <c r="C31" s="7"/>
      <c r="D31" s="16"/>
      <c r="E31" s="16"/>
      <c r="F31" s="23" t="s">
        <v>52</v>
      </c>
    </row>
    <row r="32" spans="2:6" ht="30" x14ac:dyDescent="0.25">
      <c r="B32" s="12"/>
      <c r="C32" s="7"/>
      <c r="D32" s="16"/>
      <c r="E32" s="22" t="s">
        <v>45</v>
      </c>
      <c r="F32" s="23" t="s">
        <v>46</v>
      </c>
    </row>
    <row r="33" spans="2:6" x14ac:dyDescent="0.25">
      <c r="B33" s="12"/>
      <c r="C33" s="7"/>
      <c r="D33" s="16"/>
      <c r="E33" s="22" t="s">
        <v>72</v>
      </c>
      <c r="F33" s="23" t="s">
        <v>48</v>
      </c>
    </row>
    <row r="34" spans="2:6" x14ac:dyDescent="0.25">
      <c r="B34" s="12"/>
      <c r="C34" s="7"/>
      <c r="D34" s="16"/>
      <c r="E34" s="16"/>
      <c r="F34" s="23" t="s">
        <v>49</v>
      </c>
    </row>
    <row r="35" spans="2:6" x14ac:dyDescent="0.25">
      <c r="B35" s="12"/>
      <c r="C35" s="7"/>
      <c r="D35" s="16"/>
      <c r="E35" s="16"/>
      <c r="F35" s="23" t="s">
        <v>50</v>
      </c>
    </row>
    <row r="36" spans="2:6" x14ac:dyDescent="0.25">
      <c r="B36" s="12"/>
      <c r="C36" s="7"/>
      <c r="D36" s="16"/>
      <c r="E36" s="16"/>
      <c r="F36" s="23" t="s">
        <v>51</v>
      </c>
    </row>
    <row r="37" spans="2:6" ht="15.75" thickBot="1" x14ac:dyDescent="0.3">
      <c r="B37" s="10"/>
      <c r="C37" s="11"/>
      <c r="D37" s="19"/>
      <c r="E37" s="19"/>
      <c r="F37" s="21" t="s">
        <v>52</v>
      </c>
    </row>
    <row r="38" spans="2:6" ht="15.75" thickBot="1" x14ac:dyDescent="0.3">
      <c r="B38" s="7"/>
      <c r="C38" s="7"/>
      <c r="D38" s="16"/>
      <c r="E38" s="16"/>
      <c r="F38" s="16"/>
    </row>
    <row r="39" spans="2:6" ht="75" x14ac:dyDescent="0.25">
      <c r="B39" s="8" t="s">
        <v>78</v>
      </c>
      <c r="C39" s="9"/>
      <c r="D39" s="17"/>
      <c r="E39" s="17">
        <v>1</v>
      </c>
      <c r="F39" s="18"/>
    </row>
    <row r="40" spans="2:6" ht="30" x14ac:dyDescent="0.25">
      <c r="B40" s="12"/>
      <c r="C40" s="7"/>
      <c r="D40" s="16"/>
      <c r="E40" s="22" t="s">
        <v>72</v>
      </c>
      <c r="F40" s="23" t="s">
        <v>46</v>
      </c>
    </row>
    <row r="41" spans="2:6" x14ac:dyDescent="0.25">
      <c r="B41" s="12"/>
      <c r="C41" s="7"/>
      <c r="D41" s="16"/>
      <c r="E41" s="16"/>
      <c r="F41" s="23" t="s">
        <v>48</v>
      </c>
    </row>
    <row r="42" spans="2:6" x14ac:dyDescent="0.25">
      <c r="B42" s="12"/>
      <c r="C42" s="7"/>
      <c r="D42" s="16"/>
      <c r="E42" s="16"/>
      <c r="F42" s="23" t="s">
        <v>49</v>
      </c>
    </row>
    <row r="43" spans="2:6" x14ac:dyDescent="0.25">
      <c r="B43" s="12"/>
      <c r="C43" s="7"/>
      <c r="D43" s="16"/>
      <c r="E43" s="16"/>
      <c r="F43" s="23" t="s">
        <v>50</v>
      </c>
    </row>
    <row r="44" spans="2:6" x14ac:dyDescent="0.25">
      <c r="B44" s="12"/>
      <c r="C44" s="7"/>
      <c r="D44" s="16"/>
      <c r="E44" s="16"/>
      <c r="F44" s="23" t="s">
        <v>51</v>
      </c>
    </row>
    <row r="45" spans="2:6" ht="15.75" thickBot="1" x14ac:dyDescent="0.3">
      <c r="B45" s="10"/>
      <c r="C45" s="11"/>
      <c r="D45" s="19"/>
      <c r="E45" s="19"/>
      <c r="F45" s="21" t="s">
        <v>52</v>
      </c>
    </row>
    <row r="46" spans="2:6" ht="15.75" thickBot="1" x14ac:dyDescent="0.3">
      <c r="B46" s="7"/>
      <c r="C46" s="7"/>
      <c r="D46" s="16"/>
      <c r="E46" s="16"/>
      <c r="F46" s="16"/>
    </row>
    <row r="47" spans="2:6" ht="45.75" thickBot="1" x14ac:dyDescent="0.3">
      <c r="B47" s="13" t="s">
        <v>59</v>
      </c>
      <c r="C47" s="14"/>
      <c r="D47" s="24"/>
      <c r="E47" s="24">
        <v>1</v>
      </c>
      <c r="F47" s="25" t="s">
        <v>46</v>
      </c>
    </row>
    <row r="48" spans="2:6" ht="15.75" thickBot="1" x14ac:dyDescent="0.3">
      <c r="B48" s="7"/>
      <c r="C48" s="7"/>
      <c r="D48" s="16"/>
      <c r="E48" s="16"/>
      <c r="F48" s="16"/>
    </row>
    <row r="49" spans="2:6" ht="60" x14ac:dyDescent="0.25">
      <c r="B49" s="8" t="s">
        <v>60</v>
      </c>
      <c r="C49" s="9"/>
      <c r="D49" s="17"/>
      <c r="E49" s="17">
        <v>14</v>
      </c>
      <c r="F49" s="18"/>
    </row>
    <row r="50" spans="2:6" ht="30" x14ac:dyDescent="0.25">
      <c r="B50" s="12"/>
      <c r="C50" s="7"/>
      <c r="D50" s="16"/>
      <c r="E50" s="22" t="s">
        <v>79</v>
      </c>
      <c r="F50" s="23" t="s">
        <v>46</v>
      </c>
    </row>
    <row r="51" spans="2:6" x14ac:dyDescent="0.25">
      <c r="B51" s="12"/>
      <c r="C51" s="7"/>
      <c r="D51" s="16"/>
      <c r="E51" s="22" t="s">
        <v>80</v>
      </c>
      <c r="F51" s="23" t="s">
        <v>48</v>
      </c>
    </row>
    <row r="52" spans="2:6" x14ac:dyDescent="0.25">
      <c r="B52" s="12"/>
      <c r="C52" s="7"/>
      <c r="D52" s="16"/>
      <c r="E52" s="16"/>
      <c r="F52" s="23" t="s">
        <v>49</v>
      </c>
    </row>
    <row r="53" spans="2:6" x14ac:dyDescent="0.25">
      <c r="B53" s="12"/>
      <c r="C53" s="7"/>
      <c r="D53" s="16"/>
      <c r="E53" s="16"/>
      <c r="F53" s="23" t="s">
        <v>50</v>
      </c>
    </row>
    <row r="54" spans="2:6" x14ac:dyDescent="0.25">
      <c r="B54" s="12"/>
      <c r="C54" s="7"/>
      <c r="D54" s="16"/>
      <c r="E54" s="16"/>
      <c r="F54" s="23" t="s">
        <v>51</v>
      </c>
    </row>
    <row r="55" spans="2:6" x14ac:dyDescent="0.25">
      <c r="B55" s="12"/>
      <c r="C55" s="7"/>
      <c r="D55" s="16"/>
      <c r="E55" s="16"/>
      <c r="F55" s="23" t="s">
        <v>52</v>
      </c>
    </row>
    <row r="56" spans="2:6" ht="30" x14ac:dyDescent="0.25">
      <c r="B56" s="12"/>
      <c r="C56" s="7"/>
      <c r="D56" s="16"/>
      <c r="E56" s="22" t="s">
        <v>53</v>
      </c>
      <c r="F56" s="23" t="s">
        <v>46</v>
      </c>
    </row>
    <row r="57" spans="2:6" x14ac:dyDescent="0.25">
      <c r="B57" s="12"/>
      <c r="C57" s="7"/>
      <c r="D57" s="16"/>
      <c r="E57" s="22" t="s">
        <v>54</v>
      </c>
      <c r="F57" s="23" t="s">
        <v>48</v>
      </c>
    </row>
    <row r="58" spans="2:6" x14ac:dyDescent="0.25">
      <c r="B58" s="12"/>
      <c r="C58" s="7"/>
      <c r="D58" s="16"/>
      <c r="E58" s="22" t="s">
        <v>55</v>
      </c>
      <c r="F58" s="23" t="s">
        <v>49</v>
      </c>
    </row>
    <row r="59" spans="2:6" x14ac:dyDescent="0.25">
      <c r="B59" s="12"/>
      <c r="C59" s="7"/>
      <c r="D59" s="16"/>
      <c r="E59" s="22" t="s">
        <v>56</v>
      </c>
      <c r="F59" s="23" t="s">
        <v>50</v>
      </c>
    </row>
    <row r="60" spans="2:6" x14ac:dyDescent="0.25">
      <c r="B60" s="12"/>
      <c r="C60" s="7"/>
      <c r="D60" s="16"/>
      <c r="E60" s="22" t="s">
        <v>57</v>
      </c>
      <c r="F60" s="23" t="s">
        <v>51</v>
      </c>
    </row>
    <row r="61" spans="2:6" x14ac:dyDescent="0.25">
      <c r="B61" s="12"/>
      <c r="C61" s="7"/>
      <c r="D61" s="16"/>
      <c r="E61" s="22" t="s">
        <v>58</v>
      </c>
      <c r="F61" s="23" t="s">
        <v>52</v>
      </c>
    </row>
    <row r="62" spans="2:6" x14ac:dyDescent="0.25">
      <c r="B62" s="12"/>
      <c r="C62" s="7"/>
      <c r="D62" s="16"/>
      <c r="E62" s="22" t="s">
        <v>74</v>
      </c>
      <c r="F62" s="23"/>
    </row>
    <row r="63" spans="2:6" ht="30" x14ac:dyDescent="0.25">
      <c r="B63" s="12"/>
      <c r="C63" s="7"/>
      <c r="D63" s="16"/>
      <c r="E63" s="22" t="s">
        <v>75</v>
      </c>
      <c r="F63" s="23" t="s">
        <v>46</v>
      </c>
    </row>
    <row r="64" spans="2:6" x14ac:dyDescent="0.25">
      <c r="B64" s="12"/>
      <c r="C64" s="7"/>
      <c r="D64" s="16"/>
      <c r="E64" s="22" t="s">
        <v>76</v>
      </c>
      <c r="F64" s="23" t="s">
        <v>48</v>
      </c>
    </row>
    <row r="65" spans="2:6" x14ac:dyDescent="0.25">
      <c r="B65" s="12"/>
      <c r="C65" s="7"/>
      <c r="D65" s="16"/>
      <c r="E65" s="22" t="s">
        <v>77</v>
      </c>
      <c r="F65" s="23" t="s">
        <v>49</v>
      </c>
    </row>
    <row r="66" spans="2:6" x14ac:dyDescent="0.25">
      <c r="B66" s="12"/>
      <c r="C66" s="7"/>
      <c r="D66" s="16"/>
      <c r="E66" s="16"/>
      <c r="F66" s="23" t="s">
        <v>50</v>
      </c>
    </row>
    <row r="67" spans="2:6" x14ac:dyDescent="0.25">
      <c r="B67" s="12"/>
      <c r="C67" s="7"/>
      <c r="D67" s="16"/>
      <c r="E67" s="16"/>
      <c r="F67" s="23" t="s">
        <v>51</v>
      </c>
    </row>
    <row r="68" spans="2:6" x14ac:dyDescent="0.25">
      <c r="B68" s="12"/>
      <c r="C68" s="7"/>
      <c r="D68" s="16"/>
      <c r="E68" s="16"/>
      <c r="F68" s="23" t="s">
        <v>52</v>
      </c>
    </row>
    <row r="69" spans="2:6" ht="30" x14ac:dyDescent="0.25">
      <c r="B69" s="12"/>
      <c r="C69" s="7"/>
      <c r="D69" s="16"/>
      <c r="E69" s="22" t="s">
        <v>45</v>
      </c>
      <c r="F69" s="23" t="s">
        <v>46</v>
      </c>
    </row>
    <row r="70" spans="2:6" x14ac:dyDescent="0.25">
      <c r="B70" s="12"/>
      <c r="C70" s="7"/>
      <c r="D70" s="16"/>
      <c r="E70" s="22" t="s">
        <v>72</v>
      </c>
      <c r="F70" s="23" t="s">
        <v>48</v>
      </c>
    </row>
    <row r="71" spans="2:6" x14ac:dyDescent="0.25">
      <c r="B71" s="12"/>
      <c r="C71" s="7"/>
      <c r="D71" s="16"/>
      <c r="E71" s="16"/>
      <c r="F71" s="23" t="s">
        <v>49</v>
      </c>
    </row>
    <row r="72" spans="2:6" x14ac:dyDescent="0.25">
      <c r="B72" s="12"/>
      <c r="C72" s="7"/>
      <c r="D72" s="16"/>
      <c r="E72" s="16"/>
      <c r="F72" s="23" t="s">
        <v>50</v>
      </c>
    </row>
    <row r="73" spans="2:6" x14ac:dyDescent="0.25">
      <c r="B73" s="12"/>
      <c r="C73" s="7"/>
      <c r="D73" s="16"/>
      <c r="E73" s="16"/>
      <c r="F73" s="23" t="s">
        <v>51</v>
      </c>
    </row>
    <row r="74" spans="2:6" ht="15.75" thickBot="1" x14ac:dyDescent="0.3">
      <c r="B74" s="10"/>
      <c r="C74" s="11"/>
      <c r="D74" s="19"/>
      <c r="E74" s="19"/>
      <c r="F74" s="21" t="s">
        <v>52</v>
      </c>
    </row>
    <row r="75" spans="2:6" ht="15.75" thickBot="1" x14ac:dyDescent="0.3">
      <c r="B75" s="7"/>
      <c r="C75" s="7"/>
      <c r="D75" s="16"/>
      <c r="E75" s="16"/>
      <c r="F75" s="16"/>
    </row>
    <row r="76" spans="2:6" ht="75" x14ac:dyDescent="0.25">
      <c r="B76" s="8" t="s">
        <v>61</v>
      </c>
      <c r="C76" s="9"/>
      <c r="D76" s="17"/>
      <c r="E76" s="17">
        <v>2</v>
      </c>
      <c r="F76" s="18"/>
    </row>
    <row r="77" spans="2:6" ht="30" x14ac:dyDescent="0.25">
      <c r="B77" s="12"/>
      <c r="C77" s="7"/>
      <c r="D77" s="16"/>
      <c r="E77" s="22" t="s">
        <v>75</v>
      </c>
      <c r="F77" s="23" t="s">
        <v>46</v>
      </c>
    </row>
    <row r="78" spans="2:6" x14ac:dyDescent="0.25">
      <c r="B78" s="12"/>
      <c r="C78" s="7"/>
      <c r="D78" s="16"/>
      <c r="E78" s="22" t="s">
        <v>76</v>
      </c>
      <c r="F78" s="23" t="s">
        <v>48</v>
      </c>
    </row>
    <row r="79" spans="2:6" x14ac:dyDescent="0.25">
      <c r="B79" s="12"/>
      <c r="C79" s="7"/>
      <c r="D79" s="16"/>
      <c r="E79" s="16"/>
      <c r="F79" s="23" t="s">
        <v>49</v>
      </c>
    </row>
    <row r="80" spans="2:6" x14ac:dyDescent="0.25">
      <c r="B80" s="12"/>
      <c r="C80" s="7"/>
      <c r="D80" s="16"/>
      <c r="E80" s="16"/>
      <c r="F80" s="23" t="s">
        <v>50</v>
      </c>
    </row>
    <row r="81" spans="2:6" ht="15.75" thickBot="1" x14ac:dyDescent="0.3">
      <c r="B81" s="10"/>
      <c r="C81" s="11"/>
      <c r="D81" s="19"/>
      <c r="E81" s="19"/>
      <c r="F81" s="21" t="s">
        <v>51</v>
      </c>
    </row>
    <row r="82" spans="2:6" x14ac:dyDescent="0.25">
      <c r="B82" s="7"/>
      <c r="C82" s="7"/>
      <c r="D82" s="16"/>
      <c r="E82" s="16"/>
      <c r="F82" s="16"/>
    </row>
    <row r="83" spans="2:6" x14ac:dyDescent="0.25">
      <c r="B83" s="7"/>
      <c r="C83" s="7"/>
      <c r="D83" s="16"/>
      <c r="E83" s="16"/>
      <c r="F83" s="16"/>
    </row>
    <row r="84" spans="2:6" x14ac:dyDescent="0.25">
      <c r="B84" s="6" t="s">
        <v>62</v>
      </c>
      <c r="C84" s="6"/>
      <c r="D84" s="15"/>
      <c r="E84" s="15"/>
      <c r="F84" s="15"/>
    </row>
    <row r="85" spans="2:6" ht="15.75" thickBot="1" x14ac:dyDescent="0.3">
      <c r="B85" s="7"/>
      <c r="C85" s="7"/>
      <c r="D85" s="16"/>
      <c r="E85" s="16"/>
      <c r="F85" s="16"/>
    </row>
    <row r="86" spans="2:6" ht="45" x14ac:dyDescent="0.25">
      <c r="B86" s="8" t="s">
        <v>63</v>
      </c>
      <c r="C86" s="9"/>
      <c r="D86" s="17"/>
      <c r="E86" s="17">
        <v>2</v>
      </c>
      <c r="F86" s="18"/>
    </row>
    <row r="87" spans="2:6" ht="30" x14ac:dyDescent="0.25">
      <c r="B87" s="12"/>
      <c r="C87" s="7"/>
      <c r="D87" s="16"/>
      <c r="E87" s="22" t="s">
        <v>64</v>
      </c>
      <c r="F87" s="23" t="s">
        <v>46</v>
      </c>
    </row>
    <row r="88" spans="2:6" ht="15.75" thickBot="1" x14ac:dyDescent="0.3">
      <c r="B88" s="10"/>
      <c r="C88" s="11"/>
      <c r="D88" s="19"/>
      <c r="E88" s="20" t="s">
        <v>81</v>
      </c>
      <c r="F88" s="21"/>
    </row>
    <row r="89" spans="2:6" ht="15.75" thickBot="1" x14ac:dyDescent="0.3">
      <c r="B89" s="7"/>
      <c r="C89" s="7"/>
      <c r="D89" s="16"/>
      <c r="E89" s="16"/>
      <c r="F89" s="16"/>
    </row>
    <row r="90" spans="2:6" ht="60.75" thickBot="1" x14ac:dyDescent="0.3">
      <c r="B90" s="13" t="s">
        <v>65</v>
      </c>
      <c r="C90" s="14"/>
      <c r="D90" s="24"/>
      <c r="E90" s="24">
        <v>3</v>
      </c>
      <c r="F90" s="25" t="s">
        <v>46</v>
      </c>
    </row>
    <row r="91" spans="2:6" x14ac:dyDescent="0.25">
      <c r="B91" s="7"/>
      <c r="C91" s="7"/>
      <c r="D91" s="16"/>
      <c r="E91" s="16"/>
      <c r="F91" s="16"/>
    </row>
  </sheetData>
  <hyperlinks>
    <hyperlink ref="E9" location="'Table Demo'!H2" display="'Table Demo'!H2" xr:uid="{1FAD078C-DA44-49E0-983A-B1B11AB69EC6}"/>
    <hyperlink ref="E10" location="'Table Demo'!K2" display="'Table Demo'!K2" xr:uid="{2471C0F5-C733-4236-A6A7-2092EF2EA6EA}"/>
    <hyperlink ref="E13" location="'Demos'!E2:F2" display="'Demos'!E2:F2" xr:uid="{42311342-99AC-4618-BDFE-9149311749E6}"/>
    <hyperlink ref="E19" location="'New Functions'!A4" display="'New Functions'!A4" xr:uid="{224FF35D-5DE9-47B3-A9D2-705EB000C585}"/>
    <hyperlink ref="E20" location="'New Functions'!C4" display="'New Functions'!C4" xr:uid="{A21E4058-8DC4-45F3-B643-BF93CBE36365}"/>
    <hyperlink ref="E21" location="'New Functions'!E4" display="'New Functions'!E4" xr:uid="{57F7F2BF-C260-4434-A082-BE41A2A7F882}"/>
    <hyperlink ref="E22" location="'New Functions'!G4" display="'New Functions'!G4" xr:uid="{9310BC4F-181B-4A56-9B7D-0C40B459157B}"/>
    <hyperlink ref="E23" location="'New Functions'!I12" display="'New Functions'!I12" xr:uid="{7D3182B2-B5F1-4AFA-8A55-1CDB52EBAD95}"/>
    <hyperlink ref="E24" location="'New Functions'!I17" display="'New Functions'!I17" xr:uid="{9ADA1B51-0E7B-4832-A310-B57973DD8975}"/>
    <hyperlink ref="E25" location="'New Functions'!I22" display="'New Functions'!I22" xr:uid="{2C01C7E5-9C0F-417D-AA2A-53FFDF0B02CF}"/>
    <hyperlink ref="E26" location="'Col totals demo'!D2" display="'Col totals demo'!D2" xr:uid="{62F51EE1-4052-48CC-A314-2CA7C34EF89B}"/>
    <hyperlink ref="E27" location="'Col totals demo'!B4" display="'Col totals demo'!B4" xr:uid="{AE0ADA42-3491-46E2-B269-16AAA3BBE278}"/>
    <hyperlink ref="E28" location="'Col totals demo'!D4" display="'Col totals demo'!D4" xr:uid="{C94061C1-9F80-43DC-8148-4DEDACA2C840}"/>
    <hyperlink ref="E32" location="'Table Demo'!H2" display="'Table Demo'!H2" xr:uid="{55B8FAAA-878F-499A-A715-8453956174A2}"/>
    <hyperlink ref="E33" location="'Table Demo'!K2" display="'Table Demo'!K2" xr:uid="{4DB79E74-6247-4D8B-8A7E-80B52DF8DAFD}"/>
    <hyperlink ref="E40" location="'Table Demo'!K2" display="'Table Demo'!K2" xr:uid="{2177D155-CC4B-40B6-9A11-E14CBD4C9905}"/>
    <hyperlink ref="E50" location="'Demos'!F2" display="'Demos'!F2" xr:uid="{A1534FF9-3B3C-411B-B614-0BF1D589E1E5}"/>
    <hyperlink ref="E51" location="'Demos'!E6" display="'Demos'!E6" xr:uid="{3EAA6B7F-F54D-463C-A815-DD508A36AD07}"/>
    <hyperlink ref="E56" location="'New Functions'!A4" display="'New Functions'!A4" xr:uid="{F0DB76D7-B5B2-4EC4-A9A3-024472F3FEF9}"/>
    <hyperlink ref="E57" location="'New Functions'!C4" display="'New Functions'!C4" xr:uid="{A06FA23D-B19F-4BA3-B899-67F8B5F312B8}"/>
    <hyperlink ref="E58" location="'New Functions'!E4" display="'New Functions'!E4" xr:uid="{6612E4CF-41E2-45AC-9D49-72C85D065B31}"/>
    <hyperlink ref="E59" location="'New Functions'!G4" display="'New Functions'!G4" xr:uid="{B91EB579-971D-4D99-B20A-6472EDC3B3E5}"/>
    <hyperlink ref="E60" location="'New Functions'!I12" display="'New Functions'!I12" xr:uid="{04B7CB5E-6BA7-47D5-B258-541817235567}"/>
    <hyperlink ref="E61" location="'New Functions'!I17" display="'New Functions'!I17" xr:uid="{4FAA3887-EE07-4694-B4BE-E633159FED38}"/>
    <hyperlink ref="E62" location="'New Functions'!I22" display="'New Functions'!I22" xr:uid="{05663F34-F063-46EE-80D2-9A6C5049233A}"/>
    <hyperlink ref="E63" location="'Col totals demo'!D2" display="'Col totals demo'!D2" xr:uid="{B871B2BA-D4EB-4382-B7DF-5CBB400D22EB}"/>
    <hyperlink ref="E64" location="'Col totals demo'!B4" display="'Col totals demo'!B4" xr:uid="{300599E3-170D-461B-AA30-94F54CA2F858}"/>
    <hyperlink ref="E65" location="'Col totals demo'!D4" display="'Col totals demo'!D4" xr:uid="{BE598BC5-297C-4DD0-939D-D283B4A11842}"/>
    <hyperlink ref="E69" location="'Table Demo'!H2" display="'Table Demo'!H2" xr:uid="{4496CC63-6CC2-492C-9C7B-0AA39DE5CF0D}"/>
    <hyperlink ref="E70" location="'Table Demo'!K2" display="'Table Demo'!K2" xr:uid="{D6C8EB4D-50EC-449F-9580-46DD4D1EA7E7}"/>
    <hyperlink ref="E77" location="'Col totals demo'!D2" display="'Col totals demo'!D2" xr:uid="{351BB0B2-79EB-4363-8098-308EFBDE7926}"/>
    <hyperlink ref="E78" location="'Col totals demo'!B4" display="'Col totals demo'!B4" xr:uid="{9955DB0D-FEF9-4923-9B6E-F7C9466E7175}"/>
    <hyperlink ref="E87" location="'Table Demo'!A1:D11" display="'Table Demo'!A1:D11" xr:uid="{345343C0-9DE8-4DE7-8645-90C45B7498B2}"/>
    <hyperlink ref="E88" location="'Table Demo'!K1:K5" display="'Table Demo'!K1:K5" xr:uid="{30A50EEB-C132-42AC-A796-E83BACD36C6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3FFE0D7A33C9419588EBBCBF169C8F" ma:contentTypeVersion="24" ma:contentTypeDescription="Create a new document." ma:contentTypeScope="" ma:versionID="7516e0c21eaea1b4becf2768aa104090">
  <xsd:schema xmlns:xsd="http://www.w3.org/2001/XMLSchema" xmlns:xs="http://www.w3.org/2001/XMLSchema" xmlns:p="http://schemas.microsoft.com/office/2006/metadata/properties" xmlns:ns2="02f7551b-8ef5-4b97-a1aa-577a3e47bb8e" xmlns:ns3="08ae26e9-8702-4fb1-a1a2-d8e696cdafe5" xmlns:ns4="2006b627-b0e0-436d-9273-616fa4323cd9" xmlns:ns5="http://schemas.microsoft.com/sharepoint/v3/fields" targetNamespace="http://schemas.microsoft.com/office/2006/metadata/properties" ma:root="true" ma:fieldsID="9333f95119c96724b0b3b5401e70c0fe" ns2:_="" ns3:_="" ns4:_="" ns5:_="">
    <xsd:import namespace="02f7551b-8ef5-4b97-a1aa-577a3e47bb8e"/>
    <xsd:import namespace="08ae26e9-8702-4fb1-a1a2-d8e696cdafe5"/>
    <xsd:import namespace="2006b627-b0e0-436d-9273-616fa4323cd9"/>
    <xsd:import namespace="http://schemas.microsoft.com/sharepoint/v3/fields"/>
    <xsd:element name="properties">
      <xsd:complexType>
        <xsd:sequence>
          <xsd:element name="documentManagement">
            <xsd:complexType>
              <xsd:all>
                <xsd:element ref="ns3:bca37cab97284e5f861d76a6b10e7e7e" minOccurs="0"/>
                <xsd:element ref="ns2:TaxCatchAll" minOccurs="0"/>
                <xsd:element ref="ns4:MediaServiceMetadata" minOccurs="0"/>
                <xsd:element ref="ns4:MediaServiceFastMetadata" minOccurs="0"/>
                <xsd:element ref="ns4:MediaServiceAutoTags" minOccurs="0"/>
                <xsd:element ref="ns4:MediaServiceDateTaken" minOccurs="0"/>
                <xsd:element ref="ns4:MediaServiceOCR" minOccurs="0"/>
                <xsd:element ref="ns4:MediaServiceLocation" minOccurs="0"/>
                <xsd:element ref="ns3:SharedWithUsers" minOccurs="0"/>
                <xsd:element ref="ns3:SharedWithDetails" minOccurs="0"/>
                <xsd:element ref="ns4:MediaServiceEventHashCode" minOccurs="0"/>
                <xsd:element ref="ns4:MediaServiceGenerationTime" minOccurs="0"/>
                <xsd:element ref="ns4:a5ql" minOccurs="0"/>
                <xsd:element ref="ns4:Contents" minOccurs="0"/>
                <xsd:element ref="ns5:_DCDateCreated" minOccurs="0"/>
                <xsd:element ref="ns4:MediaServiceAutoKeyPoints" minOccurs="0"/>
                <xsd:element ref="ns4:MediaServiceKeyPoints" minOccurs="0"/>
                <xsd:element ref="ns4:MediaLengthInSeconds" minOccurs="0"/>
                <xsd:element ref="ns4:lcf76f155ced4ddcb4097134ff3c332f"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f7551b-8ef5-4b97-a1aa-577a3e47bb8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cb4deff-dbdf-4659-800d-ab3c19dea170}" ma:internalName="TaxCatchAll" ma:showField="CatchAllData" ma:web="02f7551b-8ef5-4b97-a1aa-577a3e47bb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8ae26e9-8702-4fb1-a1a2-d8e696cdafe5" elementFormDefault="qualified">
    <xsd:import namespace="http://schemas.microsoft.com/office/2006/documentManagement/types"/>
    <xsd:import namespace="http://schemas.microsoft.com/office/infopath/2007/PartnerControls"/>
    <xsd:element name="bca37cab97284e5f861d76a6b10e7e7e" ma:index="9" nillable="true" ma:taxonomy="true" ma:internalName="bca37cab97284e5f861d76a6b10e7e7e" ma:taxonomyFieldName="Tags" ma:displayName="Tags" ma:default="" ma:fieldId="{bca37cab-9728-4e5f-861d-76a6b10e7e7e}" ma:taxonomyMulti="true" ma:sspId="3e64a743-6b44-4d12-af01-f236ac8bc972" ma:termSetId="b23a3108-1288-4148-a2f7-58c7dd384ef1" ma:anchorId="00000000-0000-0000-0000-000000000000" ma:open="false" ma:isKeyword="false">
      <xsd:complexType>
        <xsd:sequence>
          <xsd:element ref="pc:Terms" minOccurs="0" maxOccurs="1"/>
        </xsd:sequence>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06b627-b0e0-436d-9273-616fa4323cd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a5ql" ma:index="21" nillable="true" ma:displayName="Date and Time" ma:internalName="a5ql">
      <xsd:simpleType>
        <xsd:restriction base="dms:DateTime"/>
      </xsd:simpleType>
    </xsd:element>
    <xsd:element name="Contents" ma:index="22" nillable="true" ma:displayName="Contents" ma:description="Key features" ma:format="Dropdown" ma:internalName="Contents">
      <xsd:simpleType>
        <xsd:restriction base="dms:Note">
          <xsd:maxLength value="255"/>
        </xsd:restriction>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3e64a743-6b44-4d12-af01-f236ac8bc9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3" nillable="true" ma:displayName="Date Created" ma:description="The date on which this resource was created"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ca37cab97284e5f861d76a6b10e7e7e xmlns="08ae26e9-8702-4fb1-a1a2-d8e696cdafe5">
      <Terms xmlns="http://schemas.microsoft.com/office/infopath/2007/PartnerControls"/>
    </bca37cab97284e5f861d76a6b10e7e7e>
    <a5ql xmlns="2006b627-b0e0-436d-9273-616fa4323cd9" xsi:nil="true"/>
    <TaxCatchAll xmlns="02f7551b-8ef5-4b97-a1aa-577a3e47bb8e"/>
    <Contents xmlns="2006b627-b0e0-436d-9273-616fa4323cd9" xsi:nil="true"/>
    <lcf76f155ced4ddcb4097134ff3c332f xmlns="2006b627-b0e0-436d-9273-616fa4323cd9">
      <Terms xmlns="http://schemas.microsoft.com/office/infopath/2007/PartnerControls"/>
    </lcf76f155ced4ddcb4097134ff3c332f>
    <_DCDateCreated xmlns="http://schemas.microsoft.com/sharepoint/v3/fields" xsi:nil="true"/>
  </documentManagement>
</p:properties>
</file>

<file path=customXml/itemProps1.xml><?xml version="1.0" encoding="utf-8"?>
<ds:datastoreItem xmlns:ds="http://schemas.openxmlformats.org/officeDocument/2006/customXml" ds:itemID="{C903AA71-C1F9-444F-AEF4-FEC15F28F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f7551b-8ef5-4b97-a1aa-577a3e47bb8e"/>
    <ds:schemaRef ds:uri="08ae26e9-8702-4fb1-a1a2-d8e696cdafe5"/>
    <ds:schemaRef ds:uri="2006b627-b0e0-436d-9273-616fa4323cd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32BE30-E046-4599-95D0-3DC5F328014D}">
  <ds:schemaRefs>
    <ds:schemaRef ds:uri="http://schemas.microsoft.com/sharepoint/v3/contenttype/forms"/>
  </ds:schemaRefs>
</ds:datastoreItem>
</file>

<file path=customXml/itemProps3.xml><?xml version="1.0" encoding="utf-8"?>
<ds:datastoreItem xmlns:ds="http://schemas.openxmlformats.org/officeDocument/2006/customXml" ds:itemID="{85E13AC9-8156-4ABB-B6C2-08E701FE1700}">
  <ds:schemaRefs>
    <ds:schemaRef ds:uri="http://www.w3.org/XML/1998/namespace"/>
    <ds:schemaRef ds:uri="http://purl.org/dc/elements/1.1/"/>
    <ds:schemaRef ds:uri="http://schemas.microsoft.com/sharepoint/v3/fields"/>
    <ds:schemaRef ds:uri="http://purl.org/dc/dcmitype/"/>
    <ds:schemaRef ds:uri="2006b627-b0e0-436d-9273-616fa4323cd9"/>
    <ds:schemaRef ds:uri="http://schemas.microsoft.com/office/2006/documentManagement/types"/>
    <ds:schemaRef ds:uri="http://schemas.openxmlformats.org/package/2006/metadata/core-properties"/>
    <ds:schemaRef ds:uri="http://schemas.microsoft.com/office/infopath/2007/PartnerControls"/>
    <ds:schemaRef ds:uri="08ae26e9-8702-4fb1-a1a2-d8e696cdafe5"/>
    <ds:schemaRef ds:uri="02f7551b-8ef5-4b97-a1aa-577a3e47bb8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Agenda</vt:lpstr>
      <vt:lpstr>Demos</vt:lpstr>
      <vt:lpstr>New Functions</vt:lpstr>
      <vt:lpstr>Col totals demo</vt:lpstr>
      <vt:lpstr>Table Demo</vt:lpstr>
      <vt:lpstr>Compatiblity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Ducker</dc:creator>
  <cp:lastModifiedBy>Tracy Gray</cp:lastModifiedBy>
  <dcterms:created xsi:type="dcterms:W3CDTF">2024-10-17T09:07:44Z</dcterms:created>
  <dcterms:modified xsi:type="dcterms:W3CDTF">2025-11-19T15:18:58Z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0x0101004F3FFE0D7A33C9419588EBBCBF169C8F</vt:lpwstr>
  </property>
</Properties>
</file>