
<file path=[Content_Types].xml><?xml version="1.0" encoding="utf-8"?>
<Types xmlns="http://schemas.openxmlformats.org/package/2006/content-types"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john-\OneDrive\Desktop\"/>
    </mc:Choice>
  </mc:AlternateContent>
  <xr:revisionPtr revIDLastSave="0" documentId="13_ncr:1_{D14F63FF-074D-484B-9BC6-1D976798C986}" xr6:coauthVersionLast="47" xr6:coauthVersionMax="47" xr10:uidLastSave="{00000000-0000-0000-0000-000000000000}"/>
  <bookViews>
    <workbookView xWindow="-108" yWindow="-108" windowWidth="23256" windowHeight="12456" xr2:uid="{649BF870-22F0-48BF-B9DD-B4CBDF5B9128}"/>
  </bookViews>
  <sheets>
    <sheet name="Name Manager" sheetId="1" r:id="rId1"/>
    <sheet name="Data from Picture" sheetId="2" r:id="rId2"/>
    <sheet name="Flash Fill" sheetId="3" r:id="rId3"/>
    <sheet name="Sort" sheetId="4" r:id="rId4"/>
    <sheet name="Filter" sheetId="5" r:id="rId5"/>
    <sheet name="Data Validation" sheetId="6" r:id="rId6"/>
  </sheets>
  <definedNames>
    <definedName name="_xlnm._FilterDatabase" localSheetId="4" hidden="1">Filter!$A$4:$E$22</definedName>
    <definedName name="_xlnm._FilterDatabase" localSheetId="3" hidden="1">Sort!$A$4:$E$19</definedName>
    <definedName name="Inflation">'Name Manager'!$B$3</definedName>
    <definedName name="Inflation_Index">'Name Manager'!$13:$13</definedName>
    <definedName name="Sales">'Name Manager'!$B$5</definedName>
    <definedName name="Tax_rate">'Name Manager'!$B$6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5" l="1" a="1"/>
  <c r="H4" i="5" s="1"/>
  <c r="H4" i="4" a="1"/>
  <c r="H4" i="4" s="1"/>
  <c r="E15" i="1"/>
  <c r="F15" i="1"/>
  <c r="G15" i="1"/>
  <c r="H15" i="1"/>
  <c r="I15" i="1"/>
  <c r="J15" i="1"/>
  <c r="K15" i="1"/>
  <c r="L15" i="1"/>
  <c r="M15" i="1"/>
  <c r="N15" i="1"/>
  <c r="D15" i="1"/>
  <c r="F13" i="1"/>
  <c r="G13" i="1" s="1"/>
  <c r="H13" i="1" s="1"/>
  <c r="I13" i="1" s="1"/>
  <c r="J13" i="1" s="1"/>
  <c r="K13" i="1" s="1"/>
  <c r="L13" i="1" s="1"/>
  <c r="M13" i="1" s="1"/>
  <c r="N13" i="1" s="1"/>
  <c r="E13" i="1"/>
  <c r="E12" i="1" l="1"/>
  <c r="F12" i="1" s="1"/>
  <c r="G12" i="1" s="1"/>
  <c r="H12" i="1" s="1"/>
  <c r="I12" i="1" s="1"/>
  <c r="J12" i="1" s="1"/>
  <c r="K12" i="1" s="1"/>
  <c r="L12" i="1" s="1"/>
  <c r="M12" i="1" s="1"/>
  <c r="N1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<sst xmlns="http://schemas.openxmlformats.org/spreadsheetml/2006/main" count="159" uniqueCount="114">
  <si>
    <t>Sales</t>
  </si>
  <si>
    <t>Inflation Index</t>
  </si>
  <si>
    <t>Inflation</t>
  </si>
  <si>
    <t>Revenue</t>
  </si>
  <si>
    <t>Range Names</t>
  </si>
  <si>
    <t>Flash Fill</t>
  </si>
  <si>
    <t>Name</t>
  </si>
  <si>
    <t>Age</t>
  </si>
  <si>
    <t>John Grown</t>
  </si>
  <si>
    <t>Jane Sing</t>
  </si>
  <si>
    <t>Dave Bardow Smith</t>
  </si>
  <si>
    <t>Simon Jolett</t>
  </si>
  <si>
    <t>Sopihie Pagent</t>
  </si>
  <si>
    <t>Mary Borkas</t>
  </si>
  <si>
    <t>Peter Robinson</t>
  </si>
  <si>
    <t>George Lovett</t>
  </si>
  <si>
    <t>Danny Cane Wallis</t>
  </si>
  <si>
    <t>Tax rate</t>
  </si>
  <si>
    <t>John</t>
  </si>
  <si>
    <t>Jane</t>
  </si>
  <si>
    <t>Dave</t>
  </si>
  <si>
    <t>Simon</t>
  </si>
  <si>
    <t>Sopihie</t>
  </si>
  <si>
    <t>Mary</t>
  </si>
  <si>
    <t>Peter</t>
  </si>
  <si>
    <t>George</t>
  </si>
  <si>
    <t>Danny</t>
  </si>
  <si>
    <t>Properties</t>
  </si>
  <si>
    <t>Location</t>
  </si>
  <si>
    <t>Bedrooms</t>
  </si>
  <si>
    <t>Date built</t>
  </si>
  <si>
    <t>Price</t>
  </si>
  <si>
    <t>Willows</t>
  </si>
  <si>
    <t>Woking</t>
  </si>
  <si>
    <t>Toll barn</t>
  </si>
  <si>
    <t>Barnet</t>
  </si>
  <si>
    <t>Squirels</t>
  </si>
  <si>
    <t>Slough</t>
  </si>
  <si>
    <t>Oak Trees</t>
  </si>
  <si>
    <t>Croyden</t>
  </si>
  <si>
    <t>Avers</t>
  </si>
  <si>
    <t>Maidstone</t>
  </si>
  <si>
    <t>Meadow View</t>
  </si>
  <si>
    <t>Luton</t>
  </si>
  <si>
    <t>Sunnyside</t>
  </si>
  <si>
    <t>Ealing</t>
  </si>
  <si>
    <t>The Haven</t>
  </si>
  <si>
    <t>Wimbledon</t>
  </si>
  <si>
    <t>Wayside</t>
  </si>
  <si>
    <t>Crawley</t>
  </si>
  <si>
    <t>Lilac Cottage</t>
  </si>
  <si>
    <t>Hemel Hempstead</t>
  </si>
  <si>
    <t>The Coach House</t>
  </si>
  <si>
    <t>Windsor</t>
  </si>
  <si>
    <t>The Stables</t>
  </si>
  <si>
    <t>Ipswich</t>
  </si>
  <si>
    <t>Greenacres</t>
  </si>
  <si>
    <t>Epping</t>
  </si>
  <si>
    <t>Fairview</t>
  </si>
  <si>
    <t>Sevenoaks</t>
  </si>
  <si>
    <t>Ivy Cottage</t>
  </si>
  <si>
    <t>Hitchin</t>
  </si>
  <si>
    <t>The old Vicarage</t>
  </si>
  <si>
    <t>Farnham</t>
  </si>
  <si>
    <t>Highfield</t>
  </si>
  <si>
    <t>Greenwich</t>
  </si>
  <si>
    <t>The Firs</t>
  </si>
  <si>
    <t>Merton</t>
  </si>
  <si>
    <t>Data Validation</t>
  </si>
  <si>
    <t>Drop down list</t>
  </si>
  <si>
    <t>USD</t>
  </si>
  <si>
    <t>EUR</t>
  </si>
  <si>
    <t>GBP</t>
  </si>
  <si>
    <t>JPY</t>
  </si>
  <si>
    <t>AUD</t>
  </si>
  <si>
    <t>CAD</t>
  </si>
  <si>
    <t>Select Currency</t>
  </si>
  <si>
    <t>Date between</t>
  </si>
  <si>
    <t>Management Accounts for April 202X April</t>
  </si>
  <si>
    <t>Variance Plan</t>
  </si>
  <si>
    <t>Variance Last Year</t>
  </si>
  <si>
    <t>Income Statement</t>
  </si>
  <si>
    <t>Budget</t>
  </si>
  <si>
    <t>Actual</t>
  </si>
  <si>
    <t>Last Year</t>
  </si>
  <si>
    <t>Income</t>
  </si>
  <si>
    <t>Care Staff</t>
  </si>
  <si>
    <t>Gross Contribution</t>
  </si>
  <si>
    <t>Office Staff</t>
  </si>
  <si>
    <t>Rent</t>
  </si>
  <si>
    <t>Utilities</t>
  </si>
  <si>
    <t>Other</t>
  </si>
  <si>
    <t>Depreciation</t>
  </si>
  <si>
    <t>Net Surplus</t>
  </si>
  <si>
    <t>KP1s Contribution Margin</t>
  </si>
  <si>
    <t>Grown</t>
  </si>
  <si>
    <t>Sing</t>
  </si>
  <si>
    <t>Jolett</t>
  </si>
  <si>
    <t>Pagent</t>
  </si>
  <si>
    <t>Borkas</t>
  </si>
  <si>
    <t>Robinson</t>
  </si>
  <si>
    <t>Lovett</t>
  </si>
  <si>
    <t>Bardow Smith</t>
  </si>
  <si>
    <t>Cane Wallis</t>
  </si>
  <si>
    <t>John is 34</t>
  </si>
  <si>
    <t>Jane is 67</t>
  </si>
  <si>
    <t>Dave is 21</t>
  </si>
  <si>
    <t>Simon is 39</t>
  </si>
  <si>
    <t>Sopihie is 62</t>
  </si>
  <si>
    <t>Mary is 26</t>
  </si>
  <si>
    <t>Peter is 47</t>
  </si>
  <si>
    <t>George is 52</t>
  </si>
  <si>
    <t>Danny is 68</t>
  </si>
  <si>
    <t xml:space="preserve"> is Age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</si>
</sst>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6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Calibri"/>
      <family val="2"/>
    </font>
    <font>
      <sz val="18"/>
      <color theme="1"/>
      <name val="Aptos Narrow"/>
      <family val="2"/>
      <scheme val="minor"/>
    </font>
    <font>
      <sz val="20"/>
      <color theme="1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3" tint="0.249977111117893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 tint="0.79998168889431442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3">
    <xf numFmtId="0" fontId="0" fillId="0" borderId="0" xfId="0"/>
    <xf numFmtId="9" fontId="0" fillId="0" borderId="0" xfId="0" applyNumberFormat="1"/>
    <xf numFmtId="0" fontId="2" fillId="2" borderId="0" xfId="0" applyFont="1" applyFill="1" applyAlignment="1">
      <alignment horizontal="center"/>
    </xf>
    <xf numFmtId="164" fontId="0" fillId="0" borderId="0" xfId="1" applyNumberFormat="1" applyFont="1"/>
    <xf numFmtId="0" fontId="4" fillId="0" borderId="0" xfId="0" applyFont="1"/>
    <xf numFmtId="0" fontId="5" fillId="0" borderId="0" xfId="0" applyFont="1"/>
    <xf numFmtId="0" fontId="3" fillId="0" borderId="0" xfId="0" applyFont="1"/>
    <xf numFmtId="2" fontId="0" fillId="0" borderId="0" xfId="0" applyNumberFormat="1"/>
    <xf numFmtId="0" fontId="2" fillId="3" borderId="0" xfId="0" applyFont="1" applyFill="1" applyAlignment="1">
      <alignment horizontal="center"/>
    </xf>
    <xf numFmtId="14" fontId="0" fillId="0" borderId="0" xfId="0" applyNumberFormat="1"/>
    <xf numFmtId="0" fontId="0" fillId="4" borderId="0" xfId="0" applyFill="1"/>
    <xf numFmtId="3" fontId="0" fillId="0" borderId="0" xfId="0" applyNumberFormat="1"/>
    <xf numFmtId="16" fontId="0" fillId="4" borderId="0" xfId="0" applyNumberFormat="1" applyFill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4149</xdr:colOff>
      <xdr:row>3</xdr:row>
      <xdr:rowOff>156670</xdr:rowOff>
    </xdr:from>
    <xdr:to>
      <xdr:col>18</xdr:col>
      <xdr:colOff>89133</xdr:colOff>
      <xdr:row>20</xdr:row>
      <xdr:rowOff>123157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24DEBE94-C665-94F8-9ADD-CECCD5413A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 rot="20830920">
          <a:off x="6709749" y="705310"/>
          <a:ext cx="4352184" cy="3075447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B9987F0-70BD-4B42-94F9-4595BBC1FCAB}">
  <dimension ref="A1:O15"/>
  <sheetViews>
    <sheetView tabSelected="1" workbookViewId="0">
      <selection activeCell="P11" sqref="P11"/>
    </sheetView>
  </sheetViews>
  <sheetFormatPr defaultRowHeight="14.4" x14ac:dyDescent="0.3"/>
  <cols>
    <col min="4" max="14" width="10.5546875" bestFit="1" customWidth="1"/>
  </cols>
  <sheetData>
    <row r="1" spans="1:15" ht="23.4" x14ac:dyDescent="0.45">
      <c r="A1" s="4" t="s">
        <v>4</v>
      </c>
    </row>
    <row r="3" spans="1:15" x14ac:dyDescent="0.3">
      <c r="A3" t="s">
        <v>2</v>
      </c>
      <c r="B3" s="1">
        <v>0.03</v>
      </c>
    </row>
    <row r="4" spans="1:15" x14ac:dyDescent="0.3">
      <c r="B4" s="1"/>
    </row>
    <row r="5" spans="1:15" x14ac:dyDescent="0.3">
      <c r="A5" t="s">
        <v>0</v>
      </c>
      <c r="B5">
        <v>1000</v>
      </c>
    </row>
    <row r="6" spans="1:15" x14ac:dyDescent="0.3">
      <c r="A6" t="s">
        <v>17</v>
      </c>
      <c r="B6" s="1">
        <v>0.25</v>
      </c>
    </row>
    <row r="12" spans="1:15" x14ac:dyDescent="0.3">
      <c r="D12" s="2">
        <v>2025</v>
      </c>
      <c r="E12" s="2">
        <f>D12+1</f>
        <v>2026</v>
      </c>
      <c r="F12" s="2">
        <f t="shared" ref="F12:N12" si="0">E12+1</f>
        <v>2027</v>
      </c>
      <c r="G12" s="2">
        <f t="shared" si="0"/>
        <v>2028</v>
      </c>
      <c r="H12" s="2">
        <f t="shared" si="0"/>
        <v>2029</v>
      </c>
      <c r="I12" s="2">
        <f t="shared" si="0"/>
        <v>2030</v>
      </c>
      <c r="J12" s="2">
        <f t="shared" si="0"/>
        <v>2031</v>
      </c>
      <c r="K12" s="2">
        <f t="shared" si="0"/>
        <v>2032</v>
      </c>
      <c r="L12" s="2">
        <f t="shared" si="0"/>
        <v>2033</v>
      </c>
      <c r="M12" s="2">
        <f t="shared" si="0"/>
        <v>2034</v>
      </c>
      <c r="N12" s="2">
        <f t="shared" si="0"/>
        <v>2035</v>
      </c>
    </row>
    <row r="13" spans="1:15" x14ac:dyDescent="0.3">
      <c r="A13" t="s">
        <v>1</v>
      </c>
      <c r="D13" s="7">
        <v>100</v>
      </c>
      <c r="E13" s="7">
        <f t="shared" ref="E13:N13" si="1">D13*(1+Inflation)</f>
        <v>103</v>
      </c>
      <c r="F13" s="7">
        <f t="shared" si="1"/>
        <v>106.09</v>
      </c>
      <c r="G13" s="7">
        <f t="shared" si="1"/>
        <v>109.2727</v>
      </c>
      <c r="H13" s="7">
        <f t="shared" si="1"/>
        <v>112.550881</v>
      </c>
      <c r="I13" s="7">
        <f t="shared" si="1"/>
        <v>115.92740743</v>
      </c>
      <c r="J13" s="7">
        <f t="shared" si="1"/>
        <v>119.4052296529</v>
      </c>
      <c r="K13" s="7">
        <f t="shared" si="1"/>
        <v>122.987386542487</v>
      </c>
      <c r="L13" s="7">
        <f t="shared" si="1"/>
        <v>126.67700813876162</v>
      </c>
      <c r="M13" s="7">
        <f t="shared" si="1"/>
        <v>130.47731838292447</v>
      </c>
      <c r="N13" s="7">
        <f t="shared" si="1"/>
        <v>134.39163793441222</v>
      </c>
    </row>
    <row r="15" spans="1:15" x14ac:dyDescent="0.3">
      <c r="A15" t="s">
        <v>3</v>
      </c>
      <c r="D15" s="3">
        <f t="shared" ref="D15:N15" si="2">1000*Inflation_Index</f>
        <v>100000</v>
      </c>
      <c r="E15" s="3">
        <f t="shared" si="2"/>
        <v>103000</v>
      </c>
      <c r="F15" s="3">
        <f t="shared" si="2"/>
        <v>106090</v>
      </c>
      <c r="G15" s="3">
        <f t="shared" si="2"/>
        <v>109272.7</v>
      </c>
      <c r="H15" s="3">
        <f t="shared" si="2"/>
        <v>112550.88100000001</v>
      </c>
      <c r="I15" s="3">
        <f t="shared" si="2"/>
        <v>115927.40743000001</v>
      </c>
      <c r="J15" s="3">
        <f t="shared" si="2"/>
        <v>119405.2296529</v>
      </c>
      <c r="K15" s="3">
        <f t="shared" si="2"/>
        <v>122987.386542487</v>
      </c>
      <c r="L15" s="3">
        <f t="shared" si="2"/>
        <v>126677.00813876162</v>
      </c>
      <c r="M15" s="3">
        <f t="shared" si="2"/>
        <v>130477.31838292447</v>
      </c>
      <c r="N15" s="3">
        <f t="shared" si="2"/>
        <v>134391.63793441223</v>
      </c>
      <c r="O15" s="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F2DDDA-219B-422C-8C34-EAF48E540A60}">
  <dimension ref="A2:F15"/>
  <sheetViews>
    <sheetView workbookViewId="0">
      <selection activeCell="H13" sqref="H13"/>
    </sheetView>
  </sheetViews>
  <sheetFormatPr defaultRowHeight="14.4" x14ac:dyDescent="0.3"/>
  <cols>
    <col min="1" max="1" width="34.88671875" bestFit="1" customWidth="1"/>
    <col min="2" max="2" width="7.5546875" bestFit="1" customWidth="1"/>
    <col min="3" max="3" width="7.21875" bestFit="1" customWidth="1"/>
    <col min="4" max="4" width="8.33203125" bestFit="1" customWidth="1"/>
    <col min="5" max="5" width="12.109375" bestFit="1" customWidth="1"/>
    <col min="6" max="6" width="16" bestFit="1" customWidth="1"/>
  </cols>
  <sheetData>
    <row r="2" spans="1:6" x14ac:dyDescent="0.3">
      <c r="A2" t="s">
        <v>78</v>
      </c>
      <c r="E2" t="s">
        <v>79</v>
      </c>
      <c r="F2" t="s">
        <v>80</v>
      </c>
    </row>
    <row r="3" spans="1:6" x14ac:dyDescent="0.3">
      <c r="A3" t="s">
        <v>81</v>
      </c>
      <c r="B3" t="s">
        <v>82</v>
      </c>
      <c r="C3" t="s">
        <v>83</v>
      </c>
      <c r="D3" t="s">
        <v>84</v>
      </c>
    </row>
    <row r="5" spans="1:6" x14ac:dyDescent="0.3">
      <c r="A5" t="s">
        <v>85</v>
      </c>
      <c r="B5" s="11">
        <v>125000</v>
      </c>
      <c r="C5" s="11">
        <v>91576</v>
      </c>
      <c r="D5" s="11">
        <v>140167</v>
      </c>
      <c r="E5" s="11">
        <v>-33424</v>
      </c>
      <c r="F5" s="11">
        <v>-48591</v>
      </c>
    </row>
    <row r="6" spans="1:6" x14ac:dyDescent="0.3">
      <c r="A6" t="s">
        <v>86</v>
      </c>
      <c r="B6" s="11">
        <v>-50000</v>
      </c>
      <c r="C6" s="11">
        <v>-27581</v>
      </c>
      <c r="D6" s="11">
        <v>-56487</v>
      </c>
      <c r="E6" s="11">
        <v>22419</v>
      </c>
      <c r="F6" s="11">
        <v>28906</v>
      </c>
    </row>
    <row r="7" spans="1:6" x14ac:dyDescent="0.3">
      <c r="A7" t="s">
        <v>87</v>
      </c>
      <c r="B7" s="11">
        <v>75000</v>
      </c>
      <c r="C7" s="11">
        <v>63995</v>
      </c>
      <c r="D7" s="11">
        <v>83680</v>
      </c>
      <c r="E7" s="11">
        <v>-11005</v>
      </c>
      <c r="F7" s="11">
        <v>-19685</v>
      </c>
    </row>
    <row r="8" spans="1:6" x14ac:dyDescent="0.3">
      <c r="A8" t="s">
        <v>88</v>
      </c>
      <c r="B8" s="11">
        <v>-44000</v>
      </c>
      <c r="C8" s="11">
        <v>-31942</v>
      </c>
      <c r="D8" s="11">
        <v>-49740</v>
      </c>
      <c r="E8" s="11">
        <v>12058</v>
      </c>
      <c r="F8" s="11">
        <v>17798</v>
      </c>
    </row>
    <row r="9" spans="1:6" x14ac:dyDescent="0.3">
      <c r="A9" t="s">
        <v>89</v>
      </c>
      <c r="B9" s="11">
        <v>-3438</v>
      </c>
      <c r="C9" s="11">
        <v>-3438</v>
      </c>
      <c r="D9" s="11">
        <v>-3438</v>
      </c>
      <c r="E9">
        <v>0</v>
      </c>
      <c r="F9">
        <v>0</v>
      </c>
    </row>
    <row r="10" spans="1:6" x14ac:dyDescent="0.3">
      <c r="A10" t="s">
        <v>90</v>
      </c>
      <c r="B10" s="11">
        <v>-3000</v>
      </c>
      <c r="C10" s="11">
        <v>-3239</v>
      </c>
      <c r="D10" s="11">
        <v>-4268</v>
      </c>
      <c r="E10">
        <v>-239</v>
      </c>
      <c r="F10" s="11">
        <v>1029</v>
      </c>
    </row>
    <row r="11" spans="1:6" x14ac:dyDescent="0.3">
      <c r="A11" t="s">
        <v>91</v>
      </c>
      <c r="B11" s="11">
        <v>-2500</v>
      </c>
      <c r="C11" s="11">
        <v>-2206</v>
      </c>
      <c r="D11" s="11">
        <v>-2473</v>
      </c>
      <c r="E11">
        <v>294</v>
      </c>
      <c r="F11">
        <v>267</v>
      </c>
    </row>
    <row r="12" spans="1:6" x14ac:dyDescent="0.3">
      <c r="A12" t="s">
        <v>92</v>
      </c>
      <c r="B12" s="11">
        <v>-4125</v>
      </c>
      <c r="C12" s="11">
        <v>-4404</v>
      </c>
      <c r="D12" s="11">
        <v>-4225</v>
      </c>
      <c r="E12">
        <v>-279</v>
      </c>
      <c r="F12">
        <v>-179</v>
      </c>
    </row>
    <row r="13" spans="1:6" x14ac:dyDescent="0.3">
      <c r="A13" t="s">
        <v>93</v>
      </c>
      <c r="B13" s="11">
        <v>17938</v>
      </c>
      <c r="C13" s="11">
        <v>18767</v>
      </c>
      <c r="D13" s="11">
        <v>19537</v>
      </c>
      <c r="E13">
        <v>829</v>
      </c>
      <c r="F13">
        <v>-770</v>
      </c>
    </row>
    <row r="14" spans="1:6" x14ac:dyDescent="0.3">
      <c r="A14" t="s">
        <v>94</v>
      </c>
      <c r="B14" s="1">
        <v>0.6</v>
      </c>
      <c r="C14" s="1">
        <v>0.7</v>
      </c>
      <c r="D14" s="1">
        <v>0.6</v>
      </c>
    </row>
    <row r="15" spans="1:6" x14ac:dyDescent="0.3">
      <c r="A15" t="s">
        <v>93</v>
      </c>
      <c r="B15" s="1">
        <v>0.14000000000000001</v>
      </c>
      <c r="C15" s="1">
        <v>0.2</v>
      </c>
      <c r="D15" s="1">
        <v>0.14000000000000001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B6B52B-531E-4208-AFA0-C2BD2535EE22}">
  <dimension ref="A1:E13"/>
  <sheetViews>
    <sheetView workbookViewId="0">
      <selection activeCell="E6" sqref="E6"/>
    </sheetView>
  </sheetViews>
  <sheetFormatPr defaultRowHeight="14.4" x14ac:dyDescent="0.3"/>
  <cols>
    <col min="1" max="1" width="18.109375" bestFit="1" customWidth="1"/>
  </cols>
  <sheetData>
    <row r="1" spans="1:5" ht="25.8" x14ac:dyDescent="0.5">
      <c r="A1" s="5" t="s">
        <v>5</v>
      </c>
    </row>
    <row r="4" spans="1:5" x14ac:dyDescent="0.3">
      <c r="A4" s="6" t="s">
        <v>6</v>
      </c>
      <c r="B4" s="6" t="s">
        <v>7</v>
      </c>
      <c r="E4" t="s">
        <v>113</v>
      </c>
    </row>
    <row r="5" spans="1:5" x14ac:dyDescent="0.3">
      <c r="A5" t="s">
        <v>8</v>
      </c>
      <c r="B5">
        <v>34</v>
      </c>
      <c r="C5" t="s">
        <v>18</v>
      </c>
      <c r="D5" t="s">
        <v>95</v>
      </c>
      <c r="E5" t="s">
        <v>104</v>
      </c>
    </row>
    <row r="6" spans="1:5" x14ac:dyDescent="0.3">
      <c r="A6" t="s">
        <v>9</v>
      </c>
      <c r="B6">
        <v>67</v>
      </c>
      <c r="C6" t="s">
        <v>19</v>
      </c>
      <c r="D6" t="s">
        <v>96</v>
      </c>
      <c r="E6" t="s">
        <v>105</v>
      </c>
    </row>
    <row r="7" spans="1:5" x14ac:dyDescent="0.3">
      <c r="A7" t="s">
        <v>10</v>
      </c>
      <c r="B7">
        <v>21</v>
      </c>
      <c r="C7" t="s">
        <v>20</v>
      </c>
      <c r="D7" t="s">
        <v>102</v>
      </c>
      <c r="E7" t="s">
        <v>106</v>
      </c>
    </row>
    <row r="8" spans="1:5" x14ac:dyDescent="0.3">
      <c r="A8" t="s">
        <v>11</v>
      </c>
      <c r="B8">
        <v>39</v>
      </c>
      <c r="C8" t="s">
        <v>21</v>
      </c>
      <c r="D8" t="s">
        <v>97</v>
      </c>
      <c r="E8" t="s">
        <v>107</v>
      </c>
    </row>
    <row r="9" spans="1:5" x14ac:dyDescent="0.3">
      <c r="A9" t="s">
        <v>12</v>
      </c>
      <c r="B9">
        <v>62</v>
      </c>
      <c r="C9" t="s">
        <v>22</v>
      </c>
      <c r="D9" t="s">
        <v>98</v>
      </c>
      <c r="E9" t="s">
        <v>108</v>
      </c>
    </row>
    <row r="10" spans="1:5" x14ac:dyDescent="0.3">
      <c r="A10" t="s">
        <v>13</v>
      </c>
      <c r="B10">
        <v>26</v>
      </c>
      <c r="C10" t="s">
        <v>23</v>
      </c>
      <c r="D10" t="s">
        <v>99</v>
      </c>
      <c r="E10" t="s">
        <v>109</v>
      </c>
    </row>
    <row r="11" spans="1:5" x14ac:dyDescent="0.3">
      <c r="A11" t="s">
        <v>14</v>
      </c>
      <c r="B11">
        <v>47</v>
      </c>
      <c r="C11" t="s">
        <v>24</v>
      </c>
      <c r="D11" t="s">
        <v>100</v>
      </c>
      <c r="E11" t="s">
        <v>110</v>
      </c>
    </row>
    <row r="12" spans="1:5" x14ac:dyDescent="0.3">
      <c r="A12" t="s">
        <v>15</v>
      </c>
      <c r="B12">
        <v>52</v>
      </c>
      <c r="C12" t="s">
        <v>25</v>
      </c>
      <c r="D12" t="s">
        <v>101</v>
      </c>
      <c r="E12" t="s">
        <v>111</v>
      </c>
    </row>
    <row r="13" spans="1:5" x14ac:dyDescent="0.3">
      <c r="A13" t="s">
        <v>16</v>
      </c>
      <c r="B13">
        <v>68</v>
      </c>
      <c r="C13" t="s">
        <v>26</v>
      </c>
      <c r="D13" t="s">
        <v>103</v>
      </c>
      <c r="E13" t="s">
        <v>112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728376-4A10-43C7-B6E4-FDDF8041C4E3}">
  <dimension ref="A1:L22"/>
  <sheetViews>
    <sheetView workbookViewId="0">
      <selection activeCell="C7" sqref="C7"/>
    </sheetView>
  </sheetViews>
  <sheetFormatPr defaultRowHeight="14.4" x14ac:dyDescent="0.3"/>
  <cols>
    <col min="1" max="1" width="16.33203125" bestFit="1" customWidth="1"/>
    <col min="2" max="2" width="17.33203125" bestFit="1" customWidth="1"/>
    <col min="3" max="3" width="10.109375" bestFit="1" customWidth="1"/>
    <col min="4" max="4" width="9.88671875" bestFit="1" customWidth="1"/>
    <col min="5" max="5" width="13.5546875" customWidth="1"/>
  </cols>
  <sheetData>
    <row r="1" spans="1:12" ht="23.4" x14ac:dyDescent="0.45">
      <c r="A1" s="4" t="s">
        <v>27</v>
      </c>
    </row>
    <row r="4" spans="1:12" x14ac:dyDescent="0.3">
      <c r="A4" s="8" t="s">
        <v>6</v>
      </c>
      <c r="B4" s="8" t="s">
        <v>28</v>
      </c>
      <c r="C4" s="8" t="s">
        <v>29</v>
      </c>
      <c r="D4" s="8" t="s">
        <v>30</v>
      </c>
      <c r="E4" s="8" t="s">
        <v>31</v>
      </c>
      <c r="H4" t="str" cm="1">
        <f t="array" ref="H4:L21">_xlfn._xlws.SORT(A5:E22,3,1)</f>
        <v>The Firs</v>
      </c>
      <c r="I4" t="str">
        <v>Merton</v>
      </c>
      <c r="J4">
        <v>4</v>
      </c>
      <c r="K4">
        <v>1942</v>
      </c>
      <c r="L4">
        <v>620000</v>
      </c>
    </row>
    <row r="5" spans="1:12" x14ac:dyDescent="0.3">
      <c r="A5" t="s">
        <v>66</v>
      </c>
      <c r="B5" t="s">
        <v>67</v>
      </c>
      <c r="C5">
        <v>4</v>
      </c>
      <c r="D5">
        <v>1942</v>
      </c>
      <c r="E5" s="3">
        <v>620000</v>
      </c>
      <c r="H5" t="str">
        <v>Willows</v>
      </c>
      <c r="I5" t="str">
        <v>Woking</v>
      </c>
      <c r="J5">
        <v>4</v>
      </c>
      <c r="K5">
        <v>1965</v>
      </c>
      <c r="L5">
        <v>740000</v>
      </c>
    </row>
    <row r="6" spans="1:12" x14ac:dyDescent="0.3">
      <c r="A6" t="s">
        <v>32</v>
      </c>
      <c r="B6" t="s">
        <v>33</v>
      </c>
      <c r="C6">
        <v>4</v>
      </c>
      <c r="D6">
        <v>1965</v>
      </c>
      <c r="E6" s="3">
        <v>740000</v>
      </c>
      <c r="H6" t="str">
        <v>Avers</v>
      </c>
      <c r="I6" t="str">
        <v>Maidstone</v>
      </c>
      <c r="J6">
        <v>4</v>
      </c>
      <c r="K6">
        <v>1968</v>
      </c>
      <c r="L6">
        <v>950000</v>
      </c>
    </row>
    <row r="7" spans="1:12" x14ac:dyDescent="0.3">
      <c r="A7" t="s">
        <v>58</v>
      </c>
      <c r="B7" t="s">
        <v>59</v>
      </c>
      <c r="C7">
        <v>5</v>
      </c>
      <c r="D7">
        <v>1935</v>
      </c>
      <c r="E7" s="3">
        <v>920000</v>
      </c>
      <c r="H7" t="str">
        <v>The Stables</v>
      </c>
      <c r="I7" t="str">
        <v>Ipswich</v>
      </c>
      <c r="J7">
        <v>4</v>
      </c>
      <c r="K7">
        <v>1985</v>
      </c>
      <c r="L7">
        <v>1470000</v>
      </c>
    </row>
    <row r="8" spans="1:12" x14ac:dyDescent="0.3">
      <c r="A8" t="s">
        <v>40</v>
      </c>
      <c r="B8" t="s">
        <v>41</v>
      </c>
      <c r="C8">
        <v>4</v>
      </c>
      <c r="D8">
        <v>1968</v>
      </c>
      <c r="E8" s="3">
        <v>950000</v>
      </c>
      <c r="H8" t="str">
        <v>The Haven</v>
      </c>
      <c r="I8" t="str">
        <v>Wimbledon</v>
      </c>
      <c r="J8">
        <v>4</v>
      </c>
      <c r="K8">
        <v>1987</v>
      </c>
      <c r="L8">
        <v>1480000</v>
      </c>
    </row>
    <row r="9" spans="1:12" x14ac:dyDescent="0.3">
      <c r="A9" t="s">
        <v>54</v>
      </c>
      <c r="B9" t="s">
        <v>55</v>
      </c>
      <c r="C9">
        <v>4</v>
      </c>
      <c r="D9">
        <v>1985</v>
      </c>
      <c r="E9" s="3">
        <v>1470000</v>
      </c>
      <c r="H9" t="str">
        <v>Fairview</v>
      </c>
      <c r="I9" t="str">
        <v>Sevenoaks</v>
      </c>
      <c r="J9">
        <v>5</v>
      </c>
      <c r="K9">
        <v>1935</v>
      </c>
      <c r="L9">
        <v>920000</v>
      </c>
    </row>
    <row r="10" spans="1:12" x14ac:dyDescent="0.3">
      <c r="A10" t="s">
        <v>46</v>
      </c>
      <c r="B10" t="s">
        <v>47</v>
      </c>
      <c r="C10">
        <v>4</v>
      </c>
      <c r="D10">
        <v>1987</v>
      </c>
      <c r="E10" s="3">
        <v>1480000</v>
      </c>
      <c r="H10" t="str">
        <v>Highfield</v>
      </c>
      <c r="I10" t="str">
        <v>Greenwich</v>
      </c>
      <c r="J10">
        <v>5</v>
      </c>
      <c r="K10">
        <v>1958</v>
      </c>
      <c r="L10">
        <v>530000</v>
      </c>
    </row>
    <row r="11" spans="1:12" x14ac:dyDescent="0.3">
      <c r="A11" t="s">
        <v>64</v>
      </c>
      <c r="B11" t="s">
        <v>65</v>
      </c>
      <c r="C11">
        <v>5</v>
      </c>
      <c r="D11">
        <v>1958</v>
      </c>
      <c r="E11" s="3">
        <v>530000</v>
      </c>
      <c r="H11" t="str">
        <v>The Coach House</v>
      </c>
      <c r="I11" t="str">
        <v>Windsor</v>
      </c>
      <c r="J11">
        <v>5</v>
      </c>
      <c r="K11">
        <v>1962</v>
      </c>
      <c r="L11">
        <v>540000</v>
      </c>
    </row>
    <row r="12" spans="1:12" x14ac:dyDescent="0.3">
      <c r="A12" t="s">
        <v>52</v>
      </c>
      <c r="B12" t="s">
        <v>53</v>
      </c>
      <c r="C12">
        <v>5</v>
      </c>
      <c r="D12">
        <v>1962</v>
      </c>
      <c r="E12" s="3">
        <v>540000</v>
      </c>
      <c r="H12" t="str">
        <v>Lilac Cottage</v>
      </c>
      <c r="I12" t="str">
        <v>Hemel Hempstead</v>
      </c>
      <c r="J12">
        <v>5</v>
      </c>
      <c r="K12">
        <v>1974</v>
      </c>
      <c r="L12">
        <v>580000</v>
      </c>
    </row>
    <row r="13" spans="1:12" x14ac:dyDescent="0.3">
      <c r="A13" t="s">
        <v>50</v>
      </c>
      <c r="B13" t="s">
        <v>51</v>
      </c>
      <c r="C13">
        <v>5</v>
      </c>
      <c r="D13">
        <v>1974</v>
      </c>
      <c r="E13" s="3">
        <v>580000</v>
      </c>
      <c r="H13" t="str">
        <v>Sunnyside</v>
      </c>
      <c r="I13" t="str">
        <v>Ealing</v>
      </c>
      <c r="J13">
        <v>5</v>
      </c>
      <c r="K13">
        <v>1898</v>
      </c>
      <c r="L13">
        <v>640000</v>
      </c>
    </row>
    <row r="14" spans="1:12" x14ac:dyDescent="0.3">
      <c r="A14" t="s">
        <v>44</v>
      </c>
      <c r="B14" t="s">
        <v>45</v>
      </c>
      <c r="C14">
        <v>5</v>
      </c>
      <c r="D14">
        <v>1898</v>
      </c>
      <c r="E14" s="3">
        <v>640000</v>
      </c>
      <c r="H14" t="str">
        <v>Toll barn</v>
      </c>
      <c r="I14" t="str">
        <v>Barnet</v>
      </c>
      <c r="J14">
        <v>5</v>
      </c>
      <c r="K14">
        <v>1947</v>
      </c>
      <c r="L14">
        <v>1120000</v>
      </c>
    </row>
    <row r="15" spans="1:12" x14ac:dyDescent="0.3">
      <c r="A15" t="s">
        <v>34</v>
      </c>
      <c r="B15" t="s">
        <v>35</v>
      </c>
      <c r="C15">
        <v>5</v>
      </c>
      <c r="D15">
        <v>1947</v>
      </c>
      <c r="E15" s="3">
        <v>1120000</v>
      </c>
      <c r="H15" t="str">
        <v>Squirels</v>
      </c>
      <c r="I15" t="str">
        <v>Slough</v>
      </c>
      <c r="J15">
        <v>5</v>
      </c>
      <c r="K15">
        <v>1953</v>
      </c>
      <c r="L15">
        <v>1270000</v>
      </c>
    </row>
    <row r="16" spans="1:12" x14ac:dyDescent="0.3">
      <c r="A16" t="s">
        <v>36</v>
      </c>
      <c r="B16" t="s">
        <v>37</v>
      </c>
      <c r="C16">
        <v>5</v>
      </c>
      <c r="D16">
        <v>1953</v>
      </c>
      <c r="E16" s="3">
        <v>1270000</v>
      </c>
      <c r="H16" t="str">
        <v>Ivy Cottage</v>
      </c>
      <c r="I16" t="str">
        <v>Hitchin</v>
      </c>
      <c r="J16">
        <v>6</v>
      </c>
      <c r="K16">
        <v>1984</v>
      </c>
      <c r="L16">
        <v>640000</v>
      </c>
    </row>
    <row r="17" spans="1:12" x14ac:dyDescent="0.3">
      <c r="A17" t="s">
        <v>60</v>
      </c>
      <c r="B17" t="s">
        <v>61</v>
      </c>
      <c r="C17">
        <v>6</v>
      </c>
      <c r="D17">
        <v>1984</v>
      </c>
      <c r="E17" s="3">
        <v>640000</v>
      </c>
      <c r="H17" t="str">
        <v>Oak Trees</v>
      </c>
      <c r="I17" t="str">
        <v>Croyden</v>
      </c>
      <c r="J17">
        <v>6</v>
      </c>
      <c r="K17">
        <v>1974</v>
      </c>
      <c r="L17">
        <v>940000</v>
      </c>
    </row>
    <row r="18" spans="1:12" x14ac:dyDescent="0.3">
      <c r="A18" t="s">
        <v>38</v>
      </c>
      <c r="B18" t="s">
        <v>39</v>
      </c>
      <c r="C18">
        <v>6</v>
      </c>
      <c r="D18">
        <v>1974</v>
      </c>
      <c r="E18" s="3">
        <v>940000</v>
      </c>
      <c r="H18" t="str">
        <v>Wayside</v>
      </c>
      <c r="I18" t="str">
        <v>Crawley</v>
      </c>
      <c r="J18">
        <v>6</v>
      </c>
      <c r="K18">
        <v>1995</v>
      </c>
      <c r="L18">
        <v>950000</v>
      </c>
    </row>
    <row r="19" spans="1:12" x14ac:dyDescent="0.3">
      <c r="A19" t="s">
        <v>48</v>
      </c>
      <c r="B19" t="s">
        <v>49</v>
      </c>
      <c r="C19">
        <v>6</v>
      </c>
      <c r="D19">
        <v>1995</v>
      </c>
      <c r="E19" s="3">
        <v>950000</v>
      </c>
      <c r="H19" t="str">
        <v>Meadow View</v>
      </c>
      <c r="I19" t="str">
        <v>Luton</v>
      </c>
      <c r="J19">
        <v>6</v>
      </c>
      <c r="K19">
        <v>1935</v>
      </c>
      <c r="L19">
        <v>1020000</v>
      </c>
    </row>
    <row r="20" spans="1:12" x14ac:dyDescent="0.3">
      <c r="A20" t="s">
        <v>42</v>
      </c>
      <c r="B20" t="s">
        <v>43</v>
      </c>
      <c r="C20">
        <v>6</v>
      </c>
      <c r="D20">
        <v>1935</v>
      </c>
      <c r="E20" s="3">
        <v>1020000</v>
      </c>
      <c r="H20" t="str">
        <v>Greenacres</v>
      </c>
      <c r="I20" t="str">
        <v>Epping</v>
      </c>
      <c r="J20">
        <v>6</v>
      </c>
      <c r="K20">
        <v>1948</v>
      </c>
      <c r="L20">
        <v>1350000</v>
      </c>
    </row>
    <row r="21" spans="1:12" x14ac:dyDescent="0.3">
      <c r="A21" t="s">
        <v>56</v>
      </c>
      <c r="B21" t="s">
        <v>57</v>
      </c>
      <c r="C21">
        <v>6</v>
      </c>
      <c r="D21">
        <v>1948</v>
      </c>
      <c r="E21" s="3">
        <v>1350000</v>
      </c>
      <c r="H21" t="str">
        <v>The old Vicarage</v>
      </c>
      <c r="I21" t="str">
        <v>Farnham</v>
      </c>
      <c r="J21">
        <v>7</v>
      </c>
      <c r="K21">
        <v>1973</v>
      </c>
      <c r="L21">
        <v>1250000</v>
      </c>
    </row>
    <row r="22" spans="1:12" x14ac:dyDescent="0.3">
      <c r="A22" t="s">
        <v>62</v>
      </c>
      <c r="B22" t="s">
        <v>63</v>
      </c>
      <c r="C22">
        <v>7</v>
      </c>
      <c r="D22">
        <v>1973</v>
      </c>
      <c r="E22" s="3">
        <v>1250000</v>
      </c>
    </row>
  </sheetData>
  <sortState xmlns:xlrd2="http://schemas.microsoft.com/office/spreadsheetml/2017/richdata2" ref="A5:E22">
    <sortCondition ref="C5:C22"/>
    <sortCondition ref="E5:E22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D99837-6D04-43F6-8694-3AC8C9387E90}">
  <dimension ref="A1:L22"/>
  <sheetViews>
    <sheetView workbookViewId="0">
      <selection activeCell="D11" sqref="D11"/>
    </sheetView>
  </sheetViews>
  <sheetFormatPr defaultRowHeight="14.4" x14ac:dyDescent="0.3"/>
  <cols>
    <col min="1" max="1" width="16.33203125" bestFit="1" customWidth="1"/>
    <col min="2" max="2" width="17.33203125" bestFit="1" customWidth="1"/>
    <col min="3" max="3" width="10.109375" bestFit="1" customWidth="1"/>
    <col min="4" max="4" width="9.88671875" bestFit="1" customWidth="1"/>
    <col min="5" max="5" width="13.5546875" customWidth="1"/>
  </cols>
  <sheetData>
    <row r="1" spans="1:12" ht="23.4" x14ac:dyDescent="0.45">
      <c r="A1" s="4" t="s">
        <v>27</v>
      </c>
    </row>
    <row r="4" spans="1:12" x14ac:dyDescent="0.3">
      <c r="A4" s="8" t="s">
        <v>6</v>
      </c>
      <c r="B4" s="8" t="s">
        <v>28</v>
      </c>
      <c r="C4" s="8" t="s">
        <v>29</v>
      </c>
      <c r="D4" s="8" t="s">
        <v>30</v>
      </c>
      <c r="E4" s="8" t="s">
        <v>31</v>
      </c>
      <c r="H4" t="str" cm="1">
        <f t="array" ref="H4:L8">_xlfn._xlws.FILTER(A5:E22,D5:D22&gt;1980)</f>
        <v>Meadow View</v>
      </c>
      <c r="I4" t="str">
        <v>Luton</v>
      </c>
      <c r="J4">
        <v>6</v>
      </c>
      <c r="K4">
        <v>1990</v>
      </c>
      <c r="L4">
        <v>1020000</v>
      </c>
    </row>
    <row r="5" spans="1:12" x14ac:dyDescent="0.3">
      <c r="A5" t="s">
        <v>32</v>
      </c>
      <c r="B5" t="s">
        <v>33</v>
      </c>
      <c r="C5">
        <v>4</v>
      </c>
      <c r="D5">
        <v>1965</v>
      </c>
      <c r="E5" s="3">
        <v>740000</v>
      </c>
      <c r="H5" t="str">
        <v>The Haven</v>
      </c>
      <c r="I5" t="str">
        <v>Wimbledon</v>
      </c>
      <c r="J5">
        <v>4</v>
      </c>
      <c r="K5">
        <v>1987</v>
      </c>
      <c r="L5">
        <v>1480000</v>
      </c>
    </row>
    <row r="6" spans="1:12" x14ac:dyDescent="0.3">
      <c r="A6" t="s">
        <v>34</v>
      </c>
      <c r="B6" t="s">
        <v>35</v>
      </c>
      <c r="C6">
        <v>5</v>
      </c>
      <c r="D6">
        <v>1947</v>
      </c>
      <c r="E6" s="3">
        <v>1120000</v>
      </c>
      <c r="H6" t="str">
        <v>Wayside</v>
      </c>
      <c r="I6" t="str">
        <v>Crawley</v>
      </c>
      <c r="J6">
        <v>6</v>
      </c>
      <c r="K6">
        <v>1995</v>
      </c>
      <c r="L6">
        <v>950000</v>
      </c>
    </row>
    <row r="7" spans="1:12" x14ac:dyDescent="0.3">
      <c r="A7" t="s">
        <v>36</v>
      </c>
      <c r="B7" t="s">
        <v>37</v>
      </c>
      <c r="C7">
        <v>5</v>
      </c>
      <c r="D7">
        <v>1953</v>
      </c>
      <c r="E7" s="3">
        <v>1270000</v>
      </c>
      <c r="H7" t="str">
        <v>The Stables</v>
      </c>
      <c r="I7" t="str">
        <v>Ipswich</v>
      </c>
      <c r="J7">
        <v>4</v>
      </c>
      <c r="K7">
        <v>1985</v>
      </c>
      <c r="L7">
        <v>1470000</v>
      </c>
    </row>
    <row r="8" spans="1:12" x14ac:dyDescent="0.3">
      <c r="A8" t="s">
        <v>38</v>
      </c>
      <c r="B8" t="s">
        <v>39</v>
      </c>
      <c r="C8">
        <v>6</v>
      </c>
      <c r="D8">
        <v>1974</v>
      </c>
      <c r="E8" s="3">
        <v>940000</v>
      </c>
      <c r="H8" t="str">
        <v>Ivy Cottage</v>
      </c>
      <c r="I8" t="str">
        <v>Hitchin</v>
      </c>
      <c r="J8">
        <v>6</v>
      </c>
      <c r="K8">
        <v>1984</v>
      </c>
      <c r="L8">
        <v>640000</v>
      </c>
    </row>
    <row r="9" spans="1:12" x14ac:dyDescent="0.3">
      <c r="A9" t="s">
        <v>40</v>
      </c>
      <c r="B9" t="s">
        <v>41</v>
      </c>
      <c r="C9">
        <v>4</v>
      </c>
      <c r="D9">
        <v>1968</v>
      </c>
      <c r="E9" s="3">
        <v>950000</v>
      </c>
    </row>
    <row r="10" spans="1:12" x14ac:dyDescent="0.3">
      <c r="A10" t="s">
        <v>42</v>
      </c>
      <c r="B10" t="s">
        <v>43</v>
      </c>
      <c r="C10">
        <v>6</v>
      </c>
      <c r="D10">
        <v>1990</v>
      </c>
      <c r="E10" s="3">
        <v>1020000</v>
      </c>
    </row>
    <row r="11" spans="1:12" x14ac:dyDescent="0.3">
      <c r="A11" t="s">
        <v>44</v>
      </c>
      <c r="B11" t="s">
        <v>45</v>
      </c>
      <c r="C11">
        <v>5</v>
      </c>
      <c r="D11">
        <v>1898</v>
      </c>
      <c r="E11" s="3">
        <v>640000</v>
      </c>
    </row>
    <row r="12" spans="1:12" x14ac:dyDescent="0.3">
      <c r="A12" t="s">
        <v>46</v>
      </c>
      <c r="B12" t="s">
        <v>47</v>
      </c>
      <c r="C12">
        <v>4</v>
      </c>
      <c r="D12">
        <v>1987</v>
      </c>
      <c r="E12" s="3">
        <v>1480000</v>
      </c>
    </row>
    <row r="13" spans="1:12" x14ac:dyDescent="0.3">
      <c r="A13" t="s">
        <v>48</v>
      </c>
      <c r="B13" t="s">
        <v>49</v>
      </c>
      <c r="C13">
        <v>6</v>
      </c>
      <c r="D13">
        <v>1995</v>
      </c>
      <c r="E13" s="3">
        <v>950000</v>
      </c>
    </row>
    <row r="14" spans="1:12" x14ac:dyDescent="0.3">
      <c r="A14" t="s">
        <v>50</v>
      </c>
      <c r="B14" t="s">
        <v>51</v>
      </c>
      <c r="C14">
        <v>5</v>
      </c>
      <c r="D14">
        <v>1974</v>
      </c>
      <c r="E14" s="3">
        <v>580000</v>
      </c>
    </row>
    <row r="15" spans="1:12" x14ac:dyDescent="0.3">
      <c r="A15" t="s">
        <v>52</v>
      </c>
      <c r="B15" t="s">
        <v>53</v>
      </c>
      <c r="C15">
        <v>5</v>
      </c>
      <c r="D15">
        <v>1962</v>
      </c>
      <c r="E15" s="3">
        <v>540000</v>
      </c>
    </row>
    <row r="16" spans="1:12" x14ac:dyDescent="0.3">
      <c r="A16" t="s">
        <v>54</v>
      </c>
      <c r="B16" t="s">
        <v>55</v>
      </c>
      <c r="C16">
        <v>4</v>
      </c>
      <c r="D16">
        <v>1985</v>
      </c>
      <c r="E16" s="3">
        <v>1470000</v>
      </c>
    </row>
    <row r="17" spans="1:5" x14ac:dyDescent="0.3">
      <c r="A17" t="s">
        <v>56</v>
      </c>
      <c r="B17" t="s">
        <v>57</v>
      </c>
      <c r="C17">
        <v>6</v>
      </c>
      <c r="D17">
        <v>1948</v>
      </c>
      <c r="E17" s="3">
        <v>1350000</v>
      </c>
    </row>
    <row r="18" spans="1:5" x14ac:dyDescent="0.3">
      <c r="A18" t="s">
        <v>58</v>
      </c>
      <c r="B18" t="s">
        <v>59</v>
      </c>
      <c r="C18">
        <v>4</v>
      </c>
      <c r="D18">
        <v>1935</v>
      </c>
      <c r="E18" s="3">
        <v>920000</v>
      </c>
    </row>
    <row r="19" spans="1:5" x14ac:dyDescent="0.3">
      <c r="A19" t="s">
        <v>60</v>
      </c>
      <c r="B19" t="s">
        <v>61</v>
      </c>
      <c r="C19">
        <v>6</v>
      </c>
      <c r="D19">
        <v>1984</v>
      </c>
      <c r="E19" s="3">
        <v>640000</v>
      </c>
    </row>
    <row r="20" spans="1:5" x14ac:dyDescent="0.3">
      <c r="A20" t="s">
        <v>62</v>
      </c>
      <c r="B20" t="s">
        <v>63</v>
      </c>
      <c r="C20">
        <v>7</v>
      </c>
      <c r="D20">
        <v>1973</v>
      </c>
      <c r="E20" s="3">
        <v>1250000</v>
      </c>
    </row>
    <row r="21" spans="1:5" x14ac:dyDescent="0.3">
      <c r="A21" t="s">
        <v>64</v>
      </c>
      <c r="B21" t="s">
        <v>65</v>
      </c>
      <c r="C21">
        <v>5</v>
      </c>
      <c r="D21">
        <v>1958</v>
      </c>
      <c r="E21" s="3">
        <v>530000</v>
      </c>
    </row>
    <row r="22" spans="1:5" x14ac:dyDescent="0.3">
      <c r="A22" t="s">
        <v>66</v>
      </c>
      <c r="B22" t="s">
        <v>67</v>
      </c>
      <c r="C22">
        <v>4</v>
      </c>
      <c r="D22">
        <v>1942</v>
      </c>
      <c r="E22" s="3">
        <v>620000</v>
      </c>
    </row>
  </sheetData>
  <autoFilter ref="A4:E22" xr:uid="{62D99837-6D04-43F6-8694-3AC8C9387E90}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A4DE54-670B-4FF8-BAA4-AF6D2F791CA4}">
  <dimension ref="A1:H13"/>
  <sheetViews>
    <sheetView workbookViewId="0">
      <selection activeCell="N5" sqref="N5"/>
    </sheetView>
  </sheetViews>
  <sheetFormatPr defaultRowHeight="14.4" x14ac:dyDescent="0.3"/>
  <cols>
    <col min="4" max="5" width="10.44140625" bestFit="1" customWidth="1"/>
    <col min="7" max="7" width="16.109375" customWidth="1"/>
  </cols>
  <sheetData>
    <row r="1" spans="1:8" ht="23.4" x14ac:dyDescent="0.45">
      <c r="A1" s="4" t="s">
        <v>68</v>
      </c>
    </row>
    <row r="4" spans="1:8" x14ac:dyDescent="0.3">
      <c r="A4" t="s">
        <v>69</v>
      </c>
      <c r="D4" t="s">
        <v>70</v>
      </c>
      <c r="G4" t="s">
        <v>76</v>
      </c>
      <c r="H4" s="10" t="s">
        <v>74</v>
      </c>
    </row>
    <row r="5" spans="1:8" x14ac:dyDescent="0.3">
      <c r="D5" t="s">
        <v>71</v>
      </c>
    </row>
    <row r="6" spans="1:8" x14ac:dyDescent="0.3">
      <c r="D6" t="s">
        <v>72</v>
      </c>
    </row>
    <row r="7" spans="1:8" x14ac:dyDescent="0.3">
      <c r="D7" t="s">
        <v>73</v>
      </c>
    </row>
    <row r="8" spans="1:8" x14ac:dyDescent="0.3">
      <c r="D8" t="s">
        <v>74</v>
      </c>
    </row>
    <row r="9" spans="1:8" x14ac:dyDescent="0.3">
      <c r="D9" t="s">
        <v>75</v>
      </c>
    </row>
    <row r="13" spans="1:8" x14ac:dyDescent="0.3">
      <c r="A13" t="s">
        <v>77</v>
      </c>
      <c r="D13" s="9">
        <v>45658</v>
      </c>
      <c r="E13" s="9">
        <v>46022</v>
      </c>
      <c r="H13" s="12">
        <v>45789</v>
      </c>
    </row>
  </sheetData>
  <dataValidations count="2">
    <dataValidation type="list" allowBlank="1" showInputMessage="1" showErrorMessage="1" sqref="H4" xr:uid="{0052D6BE-4DCD-4D1E-B6E5-6182E555C8CE}">
      <formula1>$D$4:$D$9</formula1>
    </dataValidation>
    <dataValidation type="date" allowBlank="1" showInputMessage="1" showErrorMessage="1" promptTitle="Enter Date" prompt="Must be in 2025" sqref="H13" xr:uid="{A68C736A-3E49-449A-B096-877916C27A8F}">
      <formula1>D13</formula1>
      <formula2>E13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4</vt:i4>
      </vt:variant>
    </vt:vector>
  </HeadingPairs>
  <TitlesOfParts>
    <vt:vector size="10" baseType="lpstr">
      <vt:lpstr>Name Manager</vt:lpstr>
      <vt:lpstr>Data from Picture</vt:lpstr>
      <vt:lpstr>Flash Fill</vt:lpstr>
      <vt:lpstr>Sort</vt:lpstr>
      <vt:lpstr>Filter</vt:lpstr>
      <vt:lpstr>Data Validation</vt:lpstr>
      <vt:lpstr>Inflation</vt:lpstr>
      <vt:lpstr>Inflation_Index</vt:lpstr>
      <vt:lpstr>Sales</vt:lpstr>
      <vt:lpstr>Tax_rate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John Tennent</dc:creator>
  <cp:lastModifiedBy>John Tennent</cp:lastModifiedBy>
  <dcterms:created xsi:type="dcterms:W3CDTF">2025-10-13T13:02:31Z</dcterms:created>
  <dcterms:modified xsi:type="dcterms:W3CDTF">2025-10-15T12:23:48Z</dcterms:modified>
</cp:coreProperties>
</file>