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icaew.co.uk\cah3\CAH_USERS\td2tg\My Documents\SharePoint\"/>
    </mc:Choice>
  </mc:AlternateContent>
  <xr:revisionPtr revIDLastSave="0" documentId="8_{CD7CF8B6-0708-439A-9231-66140502BE3B}" xr6:coauthVersionLast="47" xr6:coauthVersionMax="47" xr10:uidLastSave="{00000000-0000-0000-0000-000000000000}"/>
  <bookViews>
    <workbookView xWindow="-120" yWindow="-120" windowWidth="25440" windowHeight="12105" xr2:uid="{3E821FD9-48AF-4391-B6C1-E2F9D71D87EF}"/>
  </bookViews>
  <sheets>
    <sheet name="Master" sheetId="1" r:id="rId1"/>
    <sheet name="Filter" sheetId="2" r:id="rId2"/>
    <sheet name="Europe" sheetId="3" r:id="rId3"/>
    <sheet name="Asia" sheetId="4" r:id="rId4"/>
    <sheet name="North America" sheetId="5" r:id="rId5"/>
    <sheet name="South America" sheetId="6" r:id="rId6"/>
    <sheet name="Africa" sheetId="7" r:id="rId7"/>
    <sheet name="Oceania" sheetId="8" r:id="rId8"/>
  </sheets>
  <definedNames>
    <definedName name="_xlnm._FilterDatabase" localSheetId="0" hidden="1">Master!$A$1:$D$242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4" i="2" l="1" a="1"/>
  <c r="A4" i="2" s="1"/>
  <c r="A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" i="5" a="1"/>
  <c r="A2" i="5" s="1"/>
  <c r="A2" i="7" a="1"/>
  <c r="A2" i="7" s="1"/>
  <c r="A2" i="8" a="1"/>
  <c r="A2" i="8" s="1"/>
  <c r="K7" i="2" a="1"/>
  <c r="K7" i="2" s="1"/>
  <c r="A2" i="3" l="1" a="1"/>
  <c r="A2" i="3" s="1"/>
  <c r="A2" i="6" a="1"/>
  <c r="A2" i="6" s="1"/>
  <c r="A2" i="4" l="1" a="1"/>
  <c r="A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<sst xmlns="http://schemas.openxmlformats.org/spreadsheetml/2006/main" count="517" uniqueCount="253">
  <si>
    <t>Country</t>
  </si>
  <si>
    <t>Region</t>
  </si>
  <si>
    <t>Population</t>
  </si>
  <si>
    <t> China</t>
  </si>
  <si>
    <t>Asia</t>
  </si>
  <si>
    <t> India</t>
  </si>
  <si>
    <t> United States</t>
  </si>
  <si>
    <t> Indonesia</t>
  </si>
  <si>
    <t> Pakistan</t>
  </si>
  <si>
    <t> Brazil</t>
  </si>
  <si>
    <t> Nigeria</t>
  </si>
  <si>
    <t>Africa</t>
  </si>
  <si>
    <t> Bangladesh</t>
  </si>
  <si>
    <t> Russia</t>
  </si>
  <si>
    <t> Mexico</t>
  </si>
  <si>
    <t> Japan</t>
  </si>
  <si>
    <t> Ethiopia</t>
  </si>
  <si>
    <t> Philippines</t>
  </si>
  <si>
    <t> Egypt</t>
  </si>
  <si>
    <t> Vietnam</t>
  </si>
  <si>
    <t> DR Congo</t>
  </si>
  <si>
    <t> Iran</t>
  </si>
  <si>
    <t> Turkey</t>
  </si>
  <si>
    <t> Germany</t>
  </si>
  <si>
    <t>Europe</t>
  </si>
  <si>
    <t> France</t>
  </si>
  <si>
    <t> United Kingdom</t>
  </si>
  <si>
    <t> Thailand</t>
  </si>
  <si>
    <t> South Africa</t>
  </si>
  <si>
    <t> Tanzania</t>
  </si>
  <si>
    <t> Italy</t>
  </si>
  <si>
    <t> Myanmar</t>
  </si>
  <si>
    <t> South Korea</t>
  </si>
  <si>
    <t> Colombia</t>
  </si>
  <si>
    <t> Kenya</t>
  </si>
  <si>
    <t> Spain</t>
  </si>
  <si>
    <t> Argentina</t>
  </si>
  <si>
    <t> Algeria</t>
  </si>
  <si>
    <t> Sudan</t>
  </si>
  <si>
    <t> Uganda</t>
  </si>
  <si>
    <t> Iraq</t>
  </si>
  <si>
    <t> Ukraine</t>
  </si>
  <si>
    <t> Canada</t>
  </si>
  <si>
    <t> Poland</t>
  </si>
  <si>
    <t> Morocco</t>
  </si>
  <si>
    <t> Uzbekistan</t>
  </si>
  <si>
    <t> Saudi Arabia</t>
  </si>
  <si>
    <t> Peru</t>
  </si>
  <si>
    <t> Afghanistan</t>
  </si>
  <si>
    <t> Malaysia</t>
  </si>
  <si>
    <t> Angola</t>
  </si>
  <si>
    <t> Mozambique</t>
  </si>
  <si>
    <t> Ghana</t>
  </si>
  <si>
    <t> Yemen</t>
  </si>
  <si>
    <t> Nepal</t>
  </si>
  <si>
    <t> Venezuela</t>
  </si>
  <si>
    <t> Ivory Coast</t>
  </si>
  <si>
    <t> Madagascar</t>
  </si>
  <si>
    <t> Australia</t>
  </si>
  <si>
    <t>Oceania</t>
  </si>
  <si>
    <t> North Korea</t>
  </si>
  <si>
    <t> Cameroon</t>
  </si>
  <si>
    <t> Niger</t>
  </si>
  <si>
    <t> Taiwan</t>
  </si>
  <si>
    <t> Sri Lanka</t>
  </si>
  <si>
    <t> Burkina Faso</t>
  </si>
  <si>
    <t> Mali</t>
  </si>
  <si>
    <t> Chile</t>
  </si>
  <si>
    <t> Kazakhstan</t>
  </si>
  <si>
    <t> Romania</t>
  </si>
  <si>
    <t> Malawi</t>
  </si>
  <si>
    <t> Zambia</t>
  </si>
  <si>
    <t> Syria</t>
  </si>
  <si>
    <t> Ecuador</t>
  </si>
  <si>
    <t> Netherlands</t>
  </si>
  <si>
    <t> Senegal</t>
  </si>
  <si>
    <t> Guatemala</t>
  </si>
  <si>
    <t> Chad</t>
  </si>
  <si>
    <t> Somalia</t>
  </si>
  <si>
    <t> Zimbabwe</t>
  </si>
  <si>
    <t> Cambodia</t>
  </si>
  <si>
    <t> South Sudan</t>
  </si>
  <si>
    <t> Rwanda</t>
  </si>
  <si>
    <t> Guinea</t>
  </si>
  <si>
    <t> Burundi</t>
  </si>
  <si>
    <t> Benin</t>
  </si>
  <si>
    <t> Bolivia</t>
  </si>
  <si>
    <t> Tunisia</t>
  </si>
  <si>
    <t> Haiti</t>
  </si>
  <si>
    <t> Belgium</t>
  </si>
  <si>
    <t> Jordan</t>
  </si>
  <si>
    <t> Cuba</t>
  </si>
  <si>
    <t> Greece</t>
  </si>
  <si>
    <t> Dominican Republic</t>
  </si>
  <si>
    <t> Czech Republic</t>
  </si>
  <si>
    <t> Sweden</t>
  </si>
  <si>
    <t> Portugal</t>
  </si>
  <si>
    <t> Azerbaijan</t>
  </si>
  <si>
    <t> Hungary</t>
  </si>
  <si>
    <t> Honduras</t>
  </si>
  <si>
    <t> Tajikistan</t>
  </si>
  <si>
    <t> Israel</t>
  </si>
  <si>
    <t> Belarus</t>
  </si>
  <si>
    <t> United Arab Emirates</t>
  </si>
  <si>
    <t> Papua New Guinea</t>
  </si>
  <si>
    <t> Austria</t>
  </si>
  <si>
    <t> Switzerland</t>
  </si>
  <si>
    <t> Sierra Leone</t>
  </si>
  <si>
    <t> Togo</t>
  </si>
  <si>
    <t> Hong Kong (China)</t>
  </si>
  <si>
    <t> Paraguay</t>
  </si>
  <si>
    <t> Laos</t>
  </si>
  <si>
    <t> Libya</t>
  </si>
  <si>
    <t> Serbia</t>
  </si>
  <si>
    <t> El Salvador</t>
  </si>
  <si>
    <t> Lebanon</t>
  </si>
  <si>
    <t> Kyrgyzstan</t>
  </si>
  <si>
    <t> Nicaragua</t>
  </si>
  <si>
    <t> Bulgaria</t>
  </si>
  <si>
    <t> Turkmenistan</t>
  </si>
  <si>
    <t> Denmark</t>
  </si>
  <si>
    <t> Congo</t>
  </si>
  <si>
    <t> Central African Republic</t>
  </si>
  <si>
    <t> Finland</t>
  </si>
  <si>
    <t> Singapore</t>
  </si>
  <si>
    <t> Slovakia</t>
  </si>
  <si>
    <t> Norway</t>
  </si>
  <si>
    <t> Palestine</t>
  </si>
  <si>
    <t> Costa Rica</t>
  </si>
  <si>
    <t> New Zealand</t>
  </si>
  <si>
    <t> Ireland</t>
  </si>
  <si>
    <t> Kuwait</t>
  </si>
  <si>
    <t> Liberia</t>
  </si>
  <si>
    <t> Oman</t>
  </si>
  <si>
    <t> Panama</t>
  </si>
  <si>
    <t> Mauritania</t>
  </si>
  <si>
    <t> Croatia</t>
  </si>
  <si>
    <t> Georgia</t>
  </si>
  <si>
    <t> Eritrea</t>
  </si>
  <si>
    <t> Uruguay</t>
  </si>
  <si>
    <t> Mongolia</t>
  </si>
  <si>
    <t> Bosnia and Herzegovina</t>
  </si>
  <si>
    <t> Puerto Rico (United States)</t>
  </si>
  <si>
    <t> Armenia</t>
  </si>
  <si>
    <t> Albania</t>
  </si>
  <si>
    <t> Qatar</t>
  </si>
  <si>
    <t> Lithuania</t>
  </si>
  <si>
    <t> Jamaica</t>
  </si>
  <si>
    <t> Moldova</t>
  </si>
  <si>
    <t> Namibia</t>
  </si>
  <si>
    <t> Gambia</t>
  </si>
  <si>
    <t> Botswana</t>
  </si>
  <si>
    <t> Gabon</t>
  </si>
  <si>
    <t> Lesotho</t>
  </si>
  <si>
    <t> Slovenia</t>
  </si>
  <si>
    <t> Latvia</t>
  </si>
  <si>
    <t> North Macedonia</t>
  </si>
  <si>
    <t> Kosovo</t>
  </si>
  <si>
    <t> Guinea-Bissau</t>
  </si>
  <si>
    <t> Equatorial Guinea</t>
  </si>
  <si>
    <t> Bahrain</t>
  </si>
  <si>
    <t> Trinidad and Tobago</t>
  </si>
  <si>
    <t> Estonia</t>
  </si>
  <si>
    <t> East Timor</t>
  </si>
  <si>
    <t> Mauritius</t>
  </si>
  <si>
    <t> Eswatini</t>
  </si>
  <si>
    <t> Djibouti</t>
  </si>
  <si>
    <t> Fiji</t>
  </si>
  <si>
    <t> Cyprus</t>
  </si>
  <si>
    <t> Comoros</t>
  </si>
  <si>
    <t> Bhutan</t>
  </si>
  <si>
    <t> Guyana</t>
  </si>
  <si>
    <t> Solomon Islands</t>
  </si>
  <si>
    <t> Macau (China)</t>
  </si>
  <si>
    <t> Luxembourg</t>
  </si>
  <si>
    <t> Montenegro</t>
  </si>
  <si>
    <t> Western Sahara</t>
  </si>
  <si>
    <t> Suriname</t>
  </si>
  <si>
    <t> Cape Verde</t>
  </si>
  <si>
    <t> Malta</t>
  </si>
  <si>
    <t> Belize</t>
  </si>
  <si>
    <t> Brunei</t>
  </si>
  <si>
    <t> Bahamas</t>
  </si>
  <si>
    <t> Maldives</t>
  </si>
  <si>
    <t> Northern Cyprus</t>
  </si>
  <si>
    <t> Iceland</t>
  </si>
  <si>
    <t> Transnistria</t>
  </si>
  <si>
    <t> Vanuatu</t>
  </si>
  <si>
    <t> Barbados</t>
  </si>
  <si>
    <t> French Polynesia (France)</t>
  </si>
  <si>
    <t> New Caledonia (France)</t>
  </si>
  <si>
    <t> Abkhazia</t>
  </si>
  <si>
    <t> São Tomé and Príncipe</t>
  </si>
  <si>
    <t> Samoa</t>
  </si>
  <si>
    <t> Saint Lucia</t>
  </si>
  <si>
    <t> Guam (United States)</t>
  </si>
  <si>
    <t> Curaçao (Netherlands)</t>
  </si>
  <si>
    <t> Republic of Artsakh</t>
  </si>
  <si>
    <t> Kiribati</t>
  </si>
  <si>
    <t> Grenada</t>
  </si>
  <si>
    <t> Aruba (Netherlands)</t>
  </si>
  <si>
    <t> Saint Vincent and the Grenadines</t>
  </si>
  <si>
    <t> Jersey (British Crown Dependency)</t>
  </si>
  <si>
    <t> Micronesia</t>
  </si>
  <si>
    <t> Tonga</t>
  </si>
  <si>
    <t> Antigua and Barbuda</t>
  </si>
  <si>
    <t> Seychelles</t>
  </si>
  <si>
    <t> U.S. Virgin Islands (United States)</t>
  </si>
  <si>
    <t> Isle of Man (British Crown Dependency)</t>
  </si>
  <si>
    <t> Andorra</t>
  </si>
  <si>
    <t> Dominica</t>
  </si>
  <si>
    <t> Cayman Islands (United Kingdom)</t>
  </si>
  <si>
    <t> Bermuda (United Kingdom)</t>
  </si>
  <si>
    <t> Guernsey (British Crown Dependency)</t>
  </si>
  <si>
    <t> Greenland (Denmark)</t>
  </si>
  <si>
    <t> Marshall Islands</t>
  </si>
  <si>
    <t> Saint Kitts and Nevis</t>
  </si>
  <si>
    <t> Faroe Islands (Denmark)</t>
  </si>
  <si>
    <t> South Ossetia</t>
  </si>
  <si>
    <t> American Samoa (United States)</t>
  </si>
  <si>
    <t> Northern Mariana Islands (United States)</t>
  </si>
  <si>
    <t> Turks and Caicos Islands (United Kingdom)</t>
  </si>
  <si>
    <t> Sint Maarten (Netherlands)</t>
  </si>
  <si>
    <t> Liechtenstein</t>
  </si>
  <si>
    <t> Monaco</t>
  </si>
  <si>
    <t> Gibraltar (United Kingdom)</t>
  </si>
  <si>
    <t> San Marino</t>
  </si>
  <si>
    <t> Saint Martin (France)</t>
  </si>
  <si>
    <t> Åland (Finland)</t>
  </si>
  <si>
    <t> British Virgin Islands (United Kingdom)</t>
  </si>
  <si>
    <t> Palau</t>
  </si>
  <si>
    <t> Cook Islands (New Zealand)</t>
  </si>
  <si>
    <t> Anguilla (United Kingdom)</t>
  </si>
  <si>
    <t> Nauru</t>
  </si>
  <si>
    <t> Wallis and Futuna (France)</t>
  </si>
  <si>
    <t> Tuvalu</t>
  </si>
  <si>
    <t> Saint Barthélemy (France)</t>
  </si>
  <si>
    <t> Saint Helena, Ascension and Tristan da Cunha (United Kingdom)</t>
  </si>
  <si>
    <t> Saint Pierre and Miquelon (France)</t>
  </si>
  <si>
    <t> Montserrat (United Kingdom)</t>
  </si>
  <si>
    <t> Falkland Islands (United Kingdom)</t>
  </si>
  <si>
    <t> Christmas Island (Australia)</t>
  </si>
  <si>
    <t> Norfolk Island (Australia)</t>
  </si>
  <si>
    <t> Niue (New Zealand)</t>
  </si>
  <si>
    <t> Tokelau (New Zealand)</t>
  </si>
  <si>
    <t> Vatican City</t>
  </si>
  <si>
    <t> Cocos (Keeling) Islands (Australia)</t>
  </si>
  <si>
    <t> Pitcairn Islands (United Kingdom)</t>
  </si>
  <si>
    <t>#</t>
  </si>
  <si>
    <t>North America</t>
  </si>
  <si>
    <t>South America</t>
  </si>
  <si>
    <t>Region:</t>
  </si>
  <si>
    <t>Min Population: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</si>
</sst>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5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/>
        <bgColor theme="4"/>
      </patternFill>
    </fill>
  </fills>
  <borders count="13">
    <border>
      <left/>
      <right/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thin">
        <color theme="4"/>
      </right>
      <top style="thin">
        <color theme="4" tint="0.39997558519241921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2" borderId="0" applyNumberFormat="0" applyBorder="0" applyAlignment="0" applyProtection="0"/>
    <xf numFmtId="0" fontId="4" fillId="0" borderId="0"/>
  </cellStyleXfs>
  <cellXfs count="23">
    <xf numFmtId="0" fontId="0" fillId="0" borderId="0" xfId="0"/>
    <xf numFmtId="0" fontId="4" fillId="0" borderId="0" xfId="3"/>
    <xf numFmtId="164" fontId="0" fillId="0" borderId="0" xfId="1" applyNumberFormat="1" applyFont="1"/>
    <xf numFmtId="164" fontId="4" fillId="0" borderId="0" xfId="1" applyNumberFormat="1" applyFont="1"/>
    <xf numFmtId="0" fontId="4" fillId="0" borderId="6" xfId="3" applyBorder="1"/>
    <xf numFmtId="0" fontId="4" fillId="0" borderId="1" xfId="3" applyNumberFormat="1" applyFont="1" applyBorder="1" applyAlignment="1"/>
    <xf numFmtId="0" fontId="4" fillId="0" borderId="7" xfId="3" applyNumberFormat="1" applyFont="1" applyBorder="1" applyAlignment="1"/>
    <xf numFmtId="164" fontId="4" fillId="0" borderId="2" xfId="1" applyNumberFormat="1" applyFont="1" applyBorder="1"/>
    <xf numFmtId="0" fontId="4" fillId="0" borderId="3" xfId="3" applyNumberFormat="1" applyFont="1" applyBorder="1" applyAlignment="1"/>
    <xf numFmtId="0" fontId="4" fillId="0" borderId="8" xfId="3" applyNumberFormat="1" applyFont="1" applyBorder="1" applyAlignment="1"/>
    <xf numFmtId="164" fontId="4" fillId="0" borderId="4" xfId="1" applyNumberFormat="1" applyFont="1" applyBorder="1"/>
    <xf numFmtId="0" fontId="3" fillId="2" borderId="5" xfId="2" applyBorder="1"/>
    <xf numFmtId="0" fontId="2" fillId="3" borderId="1" xfId="3" applyNumberFormat="1" applyFont="1" applyFill="1" applyBorder="1" applyAlignment="1"/>
    <xf numFmtId="0" fontId="2" fillId="3" borderId="7" xfId="3" applyNumberFormat="1" applyFont="1" applyFill="1" applyBorder="1" applyAlignment="1"/>
    <xf numFmtId="164" fontId="2" fillId="3" borderId="2" xfId="1" applyNumberFormat="1" applyFont="1" applyFill="1" applyBorder="1"/>
    <xf numFmtId="0" fontId="2" fillId="3" borderId="10" xfId="0" applyFont="1" applyFill="1" applyBorder="1"/>
    <xf numFmtId="0" fontId="2" fillId="3" borderId="9" xfId="0" applyFont="1" applyFill="1" applyBorder="1"/>
    <xf numFmtId="164" fontId="2" fillId="3" borderId="11" xfId="1" applyNumberFormat="1" applyFont="1" applyFill="1" applyBorder="1"/>
    <xf numFmtId="0" fontId="4" fillId="0" borderId="9" xfId="3" applyNumberFormat="1" applyFont="1" applyBorder="1" applyAlignment="1"/>
    <xf numFmtId="164" fontId="4" fillId="0" borderId="12" xfId="1" applyNumberFormat="1" applyFont="1" applyBorder="1" applyAlignment="1"/>
    <xf numFmtId="164" fontId="4" fillId="0" borderId="2" xfId="1" applyNumberFormat="1" applyFont="1" applyBorder="1" applyAlignment="1"/>
    <xf numFmtId="164" fontId="4" fillId="0" borderId="4" xfId="1" applyNumberFormat="1" applyFont="1" applyBorder="1" applyAlignment="1"/>
    <xf numFmtId="164" fontId="4" fillId="0" borderId="6" xfId="1" applyNumberFormat="1" applyFont="1" applyBorder="1"/>
  </cellXfs>
  <cellStyles count="4">
    <cellStyle name="Accent1" xfId="2" builtinId="29"/>
    <cellStyle name="Comma" xfId="1" builtinId="3"/>
    <cellStyle name="Normal" xfId="0" builtinId="0"/>
    <cellStyle name="Normal 2" xfId="3" xr:uid="{2AB5F42F-F49A-4224-B4EE-7E2E4C958C43}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_-* #,##0_-;\-* #,##0_-;_-* &quot;-&quot;??_-;_-@_-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9EC26E0-B808-4A05-BF39-BC024EEDE9BB}" name="MasterList" displayName="MasterList" ref="A1:D242" totalsRowShown="0">
  <autoFilter ref="A1:D242" xr:uid="{BCAD6BE2-F97F-4F20-946D-B242F6354B2C}"/>
  <sortState xmlns:xlrd2="http://schemas.microsoft.com/office/spreadsheetml/2017/richdata2" ref="A2:D242">
    <sortCondition ref="B1:B242"/>
  </sortState>
  <tableColumns count="4">
    <tableColumn id="1" xr3:uid="{ACCDDFAD-1831-4646-805F-6151CC57E5C6}" name="#" dataDxfId="1">
      <calculatedColumnFormula>ROW()-1</calculatedColumnFormula>
    </tableColumn>
    <tableColumn id="2" xr3:uid="{470D1EF6-C91B-4D91-A4DB-5D04F0CD08D0}" name="Country"/>
    <tableColumn id="3" xr3:uid="{E6C6A6DD-9254-4D89-99C8-47A76AE89164}" name="Region"/>
    <tableColumn id="4" xr3:uid="{C3786C96-5203-4BFC-92C3-B8E90DD6D89B}" name="Population" dataDxfId="0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D6BE2-F97F-4F20-946D-B242F6354B2C}">
  <dimension ref="A1:D242"/>
  <sheetViews>
    <sheetView tabSelected="1" zoomScaleNormal="100" workbookViewId="0">
      <selection activeCell="B2" sqref="B2"/>
    </sheetView>
  </sheetViews>
  <sheetFormatPr defaultRowHeight="14.25" x14ac:dyDescent="0.2"/>
  <cols>
    <col min="1" max="1" width="4.25" bestFit="1" customWidth="1"/>
    <col min="2" max="2" width="55.125" bestFit="1" customWidth="1"/>
    <col min="3" max="3" width="19.25" customWidth="1"/>
    <col min="4" max="4" width="16.25" style="2" bestFit="1" customWidth="1"/>
    <col min="8" max="8" width="3.875" bestFit="1" customWidth="1"/>
    <col min="9" max="11" width="12.5" bestFit="1" customWidth="1"/>
    <col min="12" max="12" width="9.875" bestFit="1" customWidth="1"/>
  </cols>
  <sheetData>
    <row r="1" spans="1:4" x14ac:dyDescent="0.2">
      <c r="A1" t="s">
        <v>248</v>
      </c>
      <c r="B1" t="s">
        <v>0</v>
      </c>
      <c r="C1" t="s">
        <v>1</v>
      </c>
      <c r="D1" s="2" t="s">
        <v>2</v>
      </c>
    </row>
    <row r="2" spans="1:4" x14ac:dyDescent="0.2">
      <c r="A2">
        <f t="shared" ref="A2:A65" si="0">ROW()-1</f>
        <v>1</v>
      </c>
      <c r="B2" t="s">
        <v>191</v>
      </c>
      <c r="C2" t="s">
        <v>4</v>
      </c>
      <c r="D2" s="2">
        <v>245424</v>
      </c>
    </row>
    <row r="3" spans="1:4" x14ac:dyDescent="0.2">
      <c r="A3">
        <f t="shared" si="0"/>
        <v>2</v>
      </c>
      <c r="B3" t="s">
        <v>48</v>
      </c>
      <c r="C3" t="s">
        <v>4</v>
      </c>
      <c r="D3" s="2">
        <v>32890171</v>
      </c>
    </row>
    <row r="4" spans="1:4" x14ac:dyDescent="0.2">
      <c r="A4">
        <f t="shared" si="0"/>
        <v>3</v>
      </c>
      <c r="B4" t="s">
        <v>228</v>
      </c>
      <c r="C4" t="s">
        <v>24</v>
      </c>
      <c r="D4" s="2">
        <v>30344</v>
      </c>
    </row>
    <row r="5" spans="1:4" x14ac:dyDescent="0.2">
      <c r="A5">
        <f t="shared" si="0"/>
        <v>4</v>
      </c>
      <c r="B5" t="s">
        <v>144</v>
      </c>
      <c r="C5" t="s">
        <v>24</v>
      </c>
      <c r="D5" s="2">
        <v>2829741</v>
      </c>
    </row>
    <row r="6" spans="1:4" x14ac:dyDescent="0.2">
      <c r="A6">
        <f t="shared" si="0"/>
        <v>5</v>
      </c>
      <c r="B6" t="s">
        <v>37</v>
      </c>
      <c r="C6" t="s">
        <v>11</v>
      </c>
      <c r="D6" s="2">
        <v>45400000</v>
      </c>
    </row>
    <row r="7" spans="1:4" x14ac:dyDescent="0.2">
      <c r="A7">
        <f t="shared" si="0"/>
        <v>6</v>
      </c>
      <c r="B7" t="s">
        <v>219</v>
      </c>
      <c r="C7" t="s">
        <v>59</v>
      </c>
      <c r="D7" s="2">
        <v>49710</v>
      </c>
    </row>
    <row r="8" spans="1:4" x14ac:dyDescent="0.2">
      <c r="A8">
        <f t="shared" si="0"/>
        <v>7</v>
      </c>
      <c r="B8" t="s">
        <v>209</v>
      </c>
      <c r="C8" t="s">
        <v>24</v>
      </c>
      <c r="D8" s="2">
        <v>79535</v>
      </c>
    </row>
    <row r="9" spans="1:4" x14ac:dyDescent="0.2">
      <c r="A9">
        <f t="shared" si="0"/>
        <v>8</v>
      </c>
      <c r="B9" t="s">
        <v>50</v>
      </c>
      <c r="C9" t="s">
        <v>11</v>
      </c>
      <c r="D9" s="2">
        <v>32097671</v>
      </c>
    </row>
    <row r="10" spans="1:4" x14ac:dyDescent="0.2">
      <c r="A10">
        <f t="shared" si="0"/>
        <v>9</v>
      </c>
      <c r="B10" t="s">
        <v>232</v>
      </c>
      <c r="C10" t="s">
        <v>249</v>
      </c>
      <c r="D10" s="2">
        <v>15000</v>
      </c>
    </row>
    <row r="11" spans="1:4" x14ac:dyDescent="0.2">
      <c r="A11">
        <f t="shared" si="0"/>
        <v>10</v>
      </c>
      <c r="B11" t="s">
        <v>205</v>
      </c>
      <c r="C11" t="s">
        <v>249</v>
      </c>
      <c r="D11" s="2">
        <v>99337</v>
      </c>
    </row>
    <row r="12" spans="1:4" x14ac:dyDescent="0.2">
      <c r="A12">
        <f t="shared" si="0"/>
        <v>11</v>
      </c>
      <c r="B12" t="s">
        <v>36</v>
      </c>
      <c r="C12" t="s">
        <v>250</v>
      </c>
      <c r="D12" s="2">
        <v>45808747</v>
      </c>
    </row>
    <row r="13" spans="1:4" x14ac:dyDescent="0.2">
      <c r="A13">
        <f t="shared" si="0"/>
        <v>12</v>
      </c>
      <c r="B13" t="s">
        <v>143</v>
      </c>
      <c r="C13" t="s">
        <v>4</v>
      </c>
      <c r="D13" s="2">
        <v>2963900</v>
      </c>
    </row>
    <row r="14" spans="1:4" x14ac:dyDescent="0.2">
      <c r="A14">
        <f t="shared" si="0"/>
        <v>13</v>
      </c>
      <c r="B14" t="s">
        <v>200</v>
      </c>
      <c r="C14" t="s">
        <v>249</v>
      </c>
      <c r="D14" s="2">
        <v>111050</v>
      </c>
    </row>
    <row r="15" spans="1:4" x14ac:dyDescent="0.2">
      <c r="A15">
        <f t="shared" si="0"/>
        <v>14</v>
      </c>
      <c r="B15" t="s">
        <v>58</v>
      </c>
      <c r="C15" t="s">
        <v>59</v>
      </c>
      <c r="D15" s="2">
        <v>25987786</v>
      </c>
    </row>
    <row r="16" spans="1:4" x14ac:dyDescent="0.2">
      <c r="A16">
        <f t="shared" si="0"/>
        <v>15</v>
      </c>
      <c r="B16" t="s">
        <v>105</v>
      </c>
      <c r="C16" t="s">
        <v>24</v>
      </c>
      <c r="D16" s="2">
        <v>8979894</v>
      </c>
    </row>
    <row r="17" spans="1:4" x14ac:dyDescent="0.2">
      <c r="A17">
        <f t="shared" si="0"/>
        <v>16</v>
      </c>
      <c r="B17" t="s">
        <v>97</v>
      </c>
      <c r="C17" t="s">
        <v>4</v>
      </c>
      <c r="D17" s="2">
        <v>10156366</v>
      </c>
    </row>
    <row r="18" spans="1:4" x14ac:dyDescent="0.2">
      <c r="A18">
        <f t="shared" si="0"/>
        <v>17</v>
      </c>
      <c r="B18" t="s">
        <v>182</v>
      </c>
      <c r="C18" t="s">
        <v>249</v>
      </c>
      <c r="D18" s="2">
        <v>393450</v>
      </c>
    </row>
    <row r="19" spans="1:4" x14ac:dyDescent="0.2">
      <c r="A19">
        <f t="shared" si="0"/>
        <v>18</v>
      </c>
      <c r="B19" t="s">
        <v>160</v>
      </c>
      <c r="C19" t="s">
        <v>4</v>
      </c>
      <c r="D19" s="2">
        <v>1501635</v>
      </c>
    </row>
    <row r="20" spans="1:4" x14ac:dyDescent="0.2">
      <c r="A20">
        <f t="shared" si="0"/>
        <v>19</v>
      </c>
      <c r="B20" t="s">
        <v>12</v>
      </c>
      <c r="C20" t="s">
        <v>4</v>
      </c>
      <c r="D20" s="2">
        <v>172613924</v>
      </c>
    </row>
    <row r="21" spans="1:4" x14ac:dyDescent="0.2">
      <c r="A21">
        <f t="shared" si="0"/>
        <v>20</v>
      </c>
      <c r="B21" t="s">
        <v>188</v>
      </c>
      <c r="C21" t="s">
        <v>249</v>
      </c>
      <c r="D21" s="2">
        <v>288000</v>
      </c>
    </row>
    <row r="22" spans="1:4" x14ac:dyDescent="0.2">
      <c r="A22">
        <f t="shared" si="0"/>
        <v>21</v>
      </c>
      <c r="B22" t="s">
        <v>102</v>
      </c>
      <c r="C22" t="s">
        <v>24</v>
      </c>
      <c r="D22" s="2">
        <v>9349645</v>
      </c>
    </row>
    <row r="23" spans="1:4" x14ac:dyDescent="0.2">
      <c r="A23">
        <f t="shared" si="0"/>
        <v>22</v>
      </c>
      <c r="B23" t="s">
        <v>89</v>
      </c>
      <c r="C23" t="s">
        <v>24</v>
      </c>
      <c r="D23" s="2">
        <v>11624483</v>
      </c>
    </row>
    <row r="24" spans="1:4" x14ac:dyDescent="0.2">
      <c r="A24">
        <f t="shared" si="0"/>
        <v>23</v>
      </c>
      <c r="B24" t="s">
        <v>180</v>
      </c>
      <c r="C24" t="s">
        <v>249</v>
      </c>
      <c r="D24" s="2">
        <v>430191</v>
      </c>
    </row>
    <row r="25" spans="1:4" x14ac:dyDescent="0.2">
      <c r="A25">
        <f t="shared" si="0"/>
        <v>24</v>
      </c>
      <c r="B25" t="s">
        <v>85</v>
      </c>
      <c r="C25" t="s">
        <v>11</v>
      </c>
      <c r="D25" s="2">
        <v>12506347</v>
      </c>
    </row>
    <row r="26" spans="1:4" x14ac:dyDescent="0.2">
      <c r="A26">
        <f t="shared" si="0"/>
        <v>25</v>
      </c>
      <c r="B26" t="s">
        <v>212</v>
      </c>
      <c r="C26" t="s">
        <v>249</v>
      </c>
      <c r="D26" s="2">
        <v>64055</v>
      </c>
    </row>
    <row r="27" spans="1:4" x14ac:dyDescent="0.2">
      <c r="A27">
        <f t="shared" si="0"/>
        <v>26</v>
      </c>
      <c r="B27" t="s">
        <v>170</v>
      </c>
      <c r="C27" t="s">
        <v>4</v>
      </c>
      <c r="D27" s="2">
        <v>756129</v>
      </c>
    </row>
    <row r="28" spans="1:4" x14ac:dyDescent="0.2">
      <c r="A28">
        <f t="shared" si="0"/>
        <v>27</v>
      </c>
      <c r="B28" t="s">
        <v>86</v>
      </c>
      <c r="C28" t="s">
        <v>250</v>
      </c>
      <c r="D28" s="2">
        <v>11797257</v>
      </c>
    </row>
    <row r="29" spans="1:4" x14ac:dyDescent="0.2">
      <c r="A29">
        <f t="shared" si="0"/>
        <v>28</v>
      </c>
      <c r="B29" t="s">
        <v>141</v>
      </c>
      <c r="C29" t="s">
        <v>24</v>
      </c>
      <c r="D29" s="2">
        <v>3320954</v>
      </c>
    </row>
    <row r="30" spans="1:4" x14ac:dyDescent="0.2">
      <c r="A30">
        <f t="shared" si="0"/>
        <v>29</v>
      </c>
      <c r="B30" t="s">
        <v>151</v>
      </c>
      <c r="C30" t="s">
        <v>11</v>
      </c>
      <c r="D30" s="2">
        <v>2410338</v>
      </c>
    </row>
    <row r="31" spans="1:4" x14ac:dyDescent="0.2">
      <c r="A31">
        <f t="shared" si="0"/>
        <v>30</v>
      </c>
      <c r="B31" t="s">
        <v>9</v>
      </c>
      <c r="C31" t="s">
        <v>250</v>
      </c>
      <c r="D31" s="2">
        <v>214555200</v>
      </c>
    </row>
    <row r="32" spans="1:4" x14ac:dyDescent="0.2">
      <c r="A32">
        <f t="shared" si="0"/>
        <v>31</v>
      </c>
      <c r="B32" t="s">
        <v>229</v>
      </c>
      <c r="C32" t="s">
        <v>249</v>
      </c>
      <c r="D32" s="2">
        <v>30000</v>
      </c>
    </row>
    <row r="33" spans="1:4" x14ac:dyDescent="0.2">
      <c r="A33">
        <f t="shared" si="0"/>
        <v>32</v>
      </c>
      <c r="B33" t="s">
        <v>181</v>
      </c>
      <c r="C33" t="s">
        <v>4</v>
      </c>
      <c r="D33" s="2">
        <v>429999</v>
      </c>
    </row>
    <row r="34" spans="1:4" x14ac:dyDescent="0.2">
      <c r="A34">
        <f t="shared" si="0"/>
        <v>33</v>
      </c>
      <c r="B34" t="s">
        <v>118</v>
      </c>
      <c r="C34" t="s">
        <v>24</v>
      </c>
      <c r="D34" s="2">
        <v>6520314</v>
      </c>
    </row>
    <row r="35" spans="1:4" x14ac:dyDescent="0.2">
      <c r="A35">
        <f t="shared" si="0"/>
        <v>34</v>
      </c>
      <c r="B35" t="s">
        <v>65</v>
      </c>
      <c r="C35" t="s">
        <v>11</v>
      </c>
      <c r="D35" s="2">
        <v>21510181</v>
      </c>
    </row>
    <row r="36" spans="1:4" x14ac:dyDescent="0.2">
      <c r="A36">
        <f t="shared" si="0"/>
        <v>35</v>
      </c>
      <c r="B36" t="s">
        <v>84</v>
      </c>
      <c r="C36" t="s">
        <v>11</v>
      </c>
      <c r="D36" s="2">
        <v>12574571</v>
      </c>
    </row>
    <row r="37" spans="1:4" x14ac:dyDescent="0.2">
      <c r="A37">
        <f t="shared" si="0"/>
        <v>36</v>
      </c>
      <c r="B37" t="s">
        <v>80</v>
      </c>
      <c r="C37" t="s">
        <v>4</v>
      </c>
      <c r="D37" s="2">
        <v>15552211</v>
      </c>
    </row>
    <row r="38" spans="1:4" x14ac:dyDescent="0.2">
      <c r="A38">
        <f t="shared" si="0"/>
        <v>37</v>
      </c>
      <c r="B38" t="s">
        <v>61</v>
      </c>
      <c r="C38" t="s">
        <v>11</v>
      </c>
      <c r="D38" s="2">
        <v>24348251</v>
      </c>
    </row>
    <row r="39" spans="1:4" x14ac:dyDescent="0.2">
      <c r="A39">
        <f t="shared" si="0"/>
        <v>38</v>
      </c>
      <c r="B39" t="s">
        <v>42</v>
      </c>
      <c r="C39" t="s">
        <v>249</v>
      </c>
      <c r="D39" s="2">
        <v>38663651</v>
      </c>
    </row>
    <row r="40" spans="1:4" x14ac:dyDescent="0.2">
      <c r="A40">
        <f t="shared" si="0"/>
        <v>39</v>
      </c>
      <c r="B40" t="s">
        <v>178</v>
      </c>
      <c r="C40" t="s">
        <v>11</v>
      </c>
      <c r="D40" s="2">
        <v>563198</v>
      </c>
    </row>
    <row r="41" spans="1:4" x14ac:dyDescent="0.2">
      <c r="A41">
        <f t="shared" si="0"/>
        <v>40</v>
      </c>
      <c r="B41" t="s">
        <v>211</v>
      </c>
      <c r="C41" t="s">
        <v>249</v>
      </c>
      <c r="D41" s="2">
        <v>65786</v>
      </c>
    </row>
    <row r="42" spans="1:4" x14ac:dyDescent="0.2">
      <c r="A42">
        <f t="shared" si="0"/>
        <v>41</v>
      </c>
      <c r="B42" t="s">
        <v>122</v>
      </c>
      <c r="C42" t="s">
        <v>11</v>
      </c>
      <c r="D42" s="2">
        <v>5633412</v>
      </c>
    </row>
    <row r="43" spans="1:4" x14ac:dyDescent="0.2">
      <c r="A43">
        <f t="shared" si="0"/>
        <v>42</v>
      </c>
      <c r="B43" t="s">
        <v>77</v>
      </c>
      <c r="C43" t="s">
        <v>11</v>
      </c>
      <c r="D43" s="2">
        <v>16818391</v>
      </c>
    </row>
    <row r="44" spans="1:4" x14ac:dyDescent="0.2">
      <c r="A44">
        <f t="shared" si="0"/>
        <v>43</v>
      </c>
      <c r="B44" t="s">
        <v>67</v>
      </c>
      <c r="C44" t="s">
        <v>250</v>
      </c>
      <c r="D44" s="2">
        <v>19678363</v>
      </c>
    </row>
    <row r="45" spans="1:4" x14ac:dyDescent="0.2">
      <c r="A45">
        <f t="shared" si="0"/>
        <v>44</v>
      </c>
      <c r="B45" t="s">
        <v>3</v>
      </c>
      <c r="C45" t="s">
        <v>4</v>
      </c>
      <c r="D45" s="2">
        <v>1412600000</v>
      </c>
    </row>
    <row r="46" spans="1:4" x14ac:dyDescent="0.2">
      <c r="A46">
        <f t="shared" si="0"/>
        <v>45</v>
      </c>
      <c r="B46" t="s">
        <v>241</v>
      </c>
      <c r="C46" t="s">
        <v>59</v>
      </c>
      <c r="D46" s="2">
        <v>1966</v>
      </c>
    </row>
    <row r="47" spans="1:4" x14ac:dyDescent="0.2">
      <c r="A47">
        <f t="shared" si="0"/>
        <v>46</v>
      </c>
      <c r="B47" t="s">
        <v>246</v>
      </c>
      <c r="C47" t="s">
        <v>59</v>
      </c>
      <c r="D47" s="2">
        <v>573</v>
      </c>
    </row>
    <row r="48" spans="1:4" x14ac:dyDescent="0.2">
      <c r="A48">
        <f t="shared" si="0"/>
        <v>47</v>
      </c>
      <c r="B48" t="s">
        <v>33</v>
      </c>
      <c r="C48" t="s">
        <v>250</v>
      </c>
      <c r="D48" s="2">
        <v>51049498</v>
      </c>
    </row>
    <row r="49" spans="1:4" x14ac:dyDescent="0.2">
      <c r="A49">
        <f t="shared" si="0"/>
        <v>48</v>
      </c>
      <c r="B49" t="s">
        <v>169</v>
      </c>
      <c r="C49" t="s">
        <v>11</v>
      </c>
      <c r="D49" s="2">
        <v>758316</v>
      </c>
    </row>
    <row r="50" spans="1:4" x14ac:dyDescent="0.2">
      <c r="A50">
        <f t="shared" si="0"/>
        <v>49</v>
      </c>
      <c r="B50" t="s">
        <v>121</v>
      </c>
      <c r="C50" t="s">
        <v>11</v>
      </c>
      <c r="D50" s="2">
        <v>5657000</v>
      </c>
    </row>
    <row r="51" spans="1:4" x14ac:dyDescent="0.2">
      <c r="A51">
        <f t="shared" si="0"/>
        <v>50</v>
      </c>
      <c r="B51" t="s">
        <v>231</v>
      </c>
      <c r="C51" t="s">
        <v>59</v>
      </c>
      <c r="D51" s="2">
        <v>15342</v>
      </c>
    </row>
    <row r="52" spans="1:4" x14ac:dyDescent="0.2">
      <c r="A52">
        <f t="shared" si="0"/>
        <v>51</v>
      </c>
      <c r="B52" t="s">
        <v>128</v>
      </c>
      <c r="C52" t="s">
        <v>249</v>
      </c>
      <c r="D52" s="2">
        <v>5163038</v>
      </c>
    </row>
    <row r="53" spans="1:4" x14ac:dyDescent="0.2">
      <c r="A53">
        <f t="shared" si="0"/>
        <v>52</v>
      </c>
      <c r="B53" t="s">
        <v>136</v>
      </c>
      <c r="C53" t="s">
        <v>24</v>
      </c>
      <c r="D53" s="2">
        <v>3888529</v>
      </c>
    </row>
    <row r="54" spans="1:4" x14ac:dyDescent="0.2">
      <c r="A54">
        <f t="shared" si="0"/>
        <v>53</v>
      </c>
      <c r="B54" t="s">
        <v>91</v>
      </c>
      <c r="C54" t="s">
        <v>249</v>
      </c>
      <c r="D54" s="2">
        <v>11181595</v>
      </c>
    </row>
    <row r="55" spans="1:4" x14ac:dyDescent="0.2">
      <c r="A55">
        <f t="shared" si="0"/>
        <v>54</v>
      </c>
      <c r="B55" t="s">
        <v>196</v>
      </c>
      <c r="C55" t="s">
        <v>250</v>
      </c>
      <c r="D55" s="2">
        <v>153671</v>
      </c>
    </row>
    <row r="56" spans="1:4" x14ac:dyDescent="0.2">
      <c r="A56">
        <f t="shared" si="0"/>
        <v>55</v>
      </c>
      <c r="B56" t="s">
        <v>168</v>
      </c>
      <c r="C56" t="s">
        <v>4</v>
      </c>
      <c r="D56" s="2">
        <v>888005</v>
      </c>
    </row>
    <row r="57" spans="1:4" x14ac:dyDescent="0.2">
      <c r="A57">
        <f t="shared" si="0"/>
        <v>56</v>
      </c>
      <c r="B57" t="s">
        <v>94</v>
      </c>
      <c r="C57" t="s">
        <v>24</v>
      </c>
      <c r="D57" s="2">
        <v>10524167</v>
      </c>
    </row>
    <row r="58" spans="1:4" x14ac:dyDescent="0.2">
      <c r="A58">
        <f t="shared" si="0"/>
        <v>57</v>
      </c>
      <c r="B58" t="s">
        <v>120</v>
      </c>
      <c r="C58" t="s">
        <v>24</v>
      </c>
      <c r="D58" s="2">
        <v>5873420</v>
      </c>
    </row>
    <row r="59" spans="1:4" x14ac:dyDescent="0.2">
      <c r="A59">
        <f t="shared" si="0"/>
        <v>58</v>
      </c>
      <c r="B59" t="s">
        <v>166</v>
      </c>
      <c r="C59" t="s">
        <v>11</v>
      </c>
      <c r="D59" s="2">
        <v>976107</v>
      </c>
    </row>
    <row r="60" spans="1:4" x14ac:dyDescent="0.2">
      <c r="A60">
        <f t="shared" si="0"/>
        <v>59</v>
      </c>
      <c r="B60" t="s">
        <v>210</v>
      </c>
      <c r="C60" t="s">
        <v>249</v>
      </c>
      <c r="D60" s="2">
        <v>72000</v>
      </c>
    </row>
    <row r="61" spans="1:4" x14ac:dyDescent="0.2">
      <c r="A61">
        <f t="shared" si="0"/>
        <v>60</v>
      </c>
      <c r="B61" t="s">
        <v>93</v>
      </c>
      <c r="C61" t="s">
        <v>249</v>
      </c>
      <c r="D61" s="2">
        <v>10535535</v>
      </c>
    </row>
    <row r="62" spans="1:4" x14ac:dyDescent="0.2">
      <c r="A62">
        <f t="shared" si="0"/>
        <v>61</v>
      </c>
      <c r="B62" t="s">
        <v>20</v>
      </c>
      <c r="C62" t="s">
        <v>11</v>
      </c>
      <c r="D62" s="2">
        <v>92378000</v>
      </c>
    </row>
    <row r="63" spans="1:4" x14ac:dyDescent="0.2">
      <c r="A63">
        <f t="shared" si="0"/>
        <v>62</v>
      </c>
      <c r="B63" t="s">
        <v>163</v>
      </c>
      <c r="C63" t="s">
        <v>4</v>
      </c>
      <c r="D63" s="2">
        <v>1317780</v>
      </c>
    </row>
    <row r="64" spans="1:4" x14ac:dyDescent="0.2">
      <c r="A64">
        <f t="shared" si="0"/>
        <v>63</v>
      </c>
      <c r="B64" t="s">
        <v>73</v>
      </c>
      <c r="C64" t="s">
        <v>250</v>
      </c>
      <c r="D64" s="2">
        <v>17966428</v>
      </c>
    </row>
    <row r="65" spans="1:4" x14ac:dyDescent="0.2">
      <c r="A65">
        <f t="shared" si="0"/>
        <v>64</v>
      </c>
      <c r="B65" t="s">
        <v>18</v>
      </c>
      <c r="C65" t="s">
        <v>11</v>
      </c>
      <c r="D65" s="2">
        <v>103212965</v>
      </c>
    </row>
    <row r="66" spans="1:4" x14ac:dyDescent="0.2">
      <c r="A66">
        <f t="shared" ref="A66:A129" si="1">ROW()-1</f>
        <v>65</v>
      </c>
      <c r="B66" t="s">
        <v>114</v>
      </c>
      <c r="C66" t="s">
        <v>249</v>
      </c>
      <c r="D66" s="2">
        <v>6825935</v>
      </c>
    </row>
    <row r="67" spans="1:4" x14ac:dyDescent="0.2">
      <c r="A67">
        <f t="shared" si="1"/>
        <v>66</v>
      </c>
      <c r="B67" t="s">
        <v>159</v>
      </c>
      <c r="C67" t="s">
        <v>11</v>
      </c>
      <c r="D67" s="2">
        <v>1505588</v>
      </c>
    </row>
    <row r="68" spans="1:4" x14ac:dyDescent="0.2">
      <c r="A68">
        <f t="shared" si="1"/>
        <v>67</v>
      </c>
      <c r="B68" t="s">
        <v>138</v>
      </c>
      <c r="C68" t="s">
        <v>11</v>
      </c>
      <c r="D68" s="2">
        <v>3601000</v>
      </c>
    </row>
    <row r="69" spans="1:4" x14ac:dyDescent="0.2">
      <c r="A69">
        <f t="shared" si="1"/>
        <v>68</v>
      </c>
      <c r="B69" t="s">
        <v>162</v>
      </c>
      <c r="C69" t="s">
        <v>24</v>
      </c>
      <c r="D69" s="2">
        <v>1330068</v>
      </c>
    </row>
    <row r="70" spans="1:4" x14ac:dyDescent="0.2">
      <c r="A70">
        <f t="shared" si="1"/>
        <v>69</v>
      </c>
      <c r="B70" t="s">
        <v>165</v>
      </c>
      <c r="C70" t="s">
        <v>11</v>
      </c>
      <c r="D70" s="2">
        <v>1172000</v>
      </c>
    </row>
    <row r="71" spans="1:4" x14ac:dyDescent="0.2">
      <c r="A71">
        <f t="shared" si="1"/>
        <v>70</v>
      </c>
      <c r="B71" t="s">
        <v>16</v>
      </c>
      <c r="C71" t="s">
        <v>11</v>
      </c>
      <c r="D71" s="2">
        <v>117876000</v>
      </c>
    </row>
    <row r="72" spans="1:4" x14ac:dyDescent="0.2">
      <c r="A72">
        <f t="shared" si="1"/>
        <v>71</v>
      </c>
      <c r="B72" t="s">
        <v>240</v>
      </c>
      <c r="C72" t="s">
        <v>250</v>
      </c>
      <c r="D72" s="2">
        <v>4000</v>
      </c>
    </row>
    <row r="73" spans="1:4" x14ac:dyDescent="0.2">
      <c r="A73">
        <f t="shared" si="1"/>
        <v>72</v>
      </c>
      <c r="B73" t="s">
        <v>217</v>
      </c>
      <c r="C73" t="s">
        <v>24</v>
      </c>
      <c r="D73" s="2">
        <v>53792</v>
      </c>
    </row>
    <row r="74" spans="1:4" x14ac:dyDescent="0.2">
      <c r="A74">
        <f t="shared" si="1"/>
        <v>73</v>
      </c>
      <c r="B74" t="s">
        <v>167</v>
      </c>
      <c r="C74" t="s">
        <v>59</v>
      </c>
      <c r="D74" s="2">
        <v>898402</v>
      </c>
    </row>
    <row r="75" spans="1:4" x14ac:dyDescent="0.2">
      <c r="A75">
        <f t="shared" si="1"/>
        <v>74</v>
      </c>
      <c r="B75" t="s">
        <v>123</v>
      </c>
      <c r="C75" t="s">
        <v>24</v>
      </c>
      <c r="D75" s="2">
        <v>5519255</v>
      </c>
    </row>
    <row r="76" spans="1:4" x14ac:dyDescent="0.2">
      <c r="A76">
        <f t="shared" si="1"/>
        <v>75</v>
      </c>
      <c r="B76" t="s">
        <v>25</v>
      </c>
      <c r="C76" t="s">
        <v>24</v>
      </c>
      <c r="D76" s="2">
        <v>67827000</v>
      </c>
    </row>
    <row r="77" spans="1:4" x14ac:dyDescent="0.2">
      <c r="A77">
        <f t="shared" si="1"/>
        <v>76</v>
      </c>
      <c r="B77" t="s">
        <v>189</v>
      </c>
      <c r="C77" t="s">
        <v>59</v>
      </c>
      <c r="D77" s="2">
        <v>279890</v>
      </c>
    </row>
    <row r="78" spans="1:4" x14ac:dyDescent="0.2">
      <c r="A78">
        <f t="shared" si="1"/>
        <v>77</v>
      </c>
      <c r="B78" t="s">
        <v>152</v>
      </c>
      <c r="C78" t="s">
        <v>11</v>
      </c>
      <c r="D78" s="2">
        <v>2233272</v>
      </c>
    </row>
    <row r="79" spans="1:4" x14ac:dyDescent="0.2">
      <c r="A79">
        <f t="shared" si="1"/>
        <v>78</v>
      </c>
      <c r="B79" t="s">
        <v>150</v>
      </c>
      <c r="C79" t="s">
        <v>11</v>
      </c>
      <c r="D79" s="2">
        <v>2487000</v>
      </c>
    </row>
    <row r="80" spans="1:4" x14ac:dyDescent="0.2">
      <c r="A80">
        <f t="shared" si="1"/>
        <v>79</v>
      </c>
      <c r="B80" t="s">
        <v>137</v>
      </c>
      <c r="C80" t="s">
        <v>4</v>
      </c>
      <c r="D80" s="2">
        <v>3728573</v>
      </c>
    </row>
    <row r="81" spans="1:4" x14ac:dyDescent="0.2">
      <c r="A81">
        <f t="shared" si="1"/>
        <v>80</v>
      </c>
      <c r="B81" t="s">
        <v>23</v>
      </c>
      <c r="C81" t="s">
        <v>24</v>
      </c>
      <c r="D81" s="2">
        <v>83222442</v>
      </c>
    </row>
    <row r="82" spans="1:4" x14ac:dyDescent="0.2">
      <c r="A82">
        <f t="shared" si="1"/>
        <v>81</v>
      </c>
      <c r="B82" t="s">
        <v>52</v>
      </c>
      <c r="C82" t="s">
        <v>11</v>
      </c>
      <c r="D82" s="2">
        <v>30832019</v>
      </c>
    </row>
    <row r="83" spans="1:4" x14ac:dyDescent="0.2">
      <c r="A83">
        <f t="shared" si="1"/>
        <v>82</v>
      </c>
      <c r="B83" t="s">
        <v>225</v>
      </c>
      <c r="C83" t="s">
        <v>24</v>
      </c>
      <c r="D83" s="2">
        <v>34000</v>
      </c>
    </row>
    <row r="84" spans="1:4" x14ac:dyDescent="0.2">
      <c r="A84">
        <f t="shared" si="1"/>
        <v>83</v>
      </c>
      <c r="B84" t="s">
        <v>92</v>
      </c>
      <c r="C84" t="s">
        <v>24</v>
      </c>
      <c r="D84" s="2">
        <v>10678632</v>
      </c>
    </row>
    <row r="85" spans="1:4" x14ac:dyDescent="0.2">
      <c r="A85">
        <f t="shared" si="1"/>
        <v>84</v>
      </c>
      <c r="B85" t="s">
        <v>214</v>
      </c>
      <c r="C85" t="s">
        <v>249</v>
      </c>
      <c r="D85" s="2">
        <v>56562</v>
      </c>
    </row>
    <row r="86" spans="1:4" x14ac:dyDescent="0.2">
      <c r="A86">
        <f t="shared" si="1"/>
        <v>85</v>
      </c>
      <c r="B86" t="s">
        <v>199</v>
      </c>
      <c r="C86" t="s">
        <v>249</v>
      </c>
      <c r="D86" s="2">
        <v>113000</v>
      </c>
    </row>
    <row r="87" spans="1:4" x14ac:dyDescent="0.2">
      <c r="A87">
        <f t="shared" si="1"/>
        <v>86</v>
      </c>
      <c r="B87" t="s">
        <v>195</v>
      </c>
      <c r="C87" t="s">
        <v>59</v>
      </c>
      <c r="D87" s="2">
        <v>153836</v>
      </c>
    </row>
    <row r="88" spans="1:4" x14ac:dyDescent="0.2">
      <c r="A88">
        <f t="shared" si="1"/>
        <v>87</v>
      </c>
      <c r="B88" t="s">
        <v>76</v>
      </c>
      <c r="C88" t="s">
        <v>249</v>
      </c>
      <c r="D88" s="2">
        <v>17109746</v>
      </c>
    </row>
    <row r="89" spans="1:4" x14ac:dyDescent="0.2">
      <c r="A89">
        <f t="shared" si="1"/>
        <v>88</v>
      </c>
      <c r="B89" t="s">
        <v>213</v>
      </c>
      <c r="C89" t="s">
        <v>24</v>
      </c>
      <c r="D89" s="2">
        <v>63124</v>
      </c>
    </row>
    <row r="90" spans="1:4" x14ac:dyDescent="0.2">
      <c r="A90">
        <f t="shared" si="1"/>
        <v>89</v>
      </c>
      <c r="B90" t="s">
        <v>83</v>
      </c>
      <c r="C90" t="s">
        <v>11</v>
      </c>
      <c r="D90" s="2">
        <v>12907395</v>
      </c>
    </row>
    <row r="91" spans="1:4" x14ac:dyDescent="0.2">
      <c r="A91">
        <f t="shared" si="1"/>
        <v>90</v>
      </c>
      <c r="B91" t="s">
        <v>158</v>
      </c>
      <c r="C91" t="s">
        <v>11</v>
      </c>
      <c r="D91" s="2">
        <v>1646077</v>
      </c>
    </row>
    <row r="92" spans="1:4" x14ac:dyDescent="0.2">
      <c r="A92">
        <f t="shared" si="1"/>
        <v>91</v>
      </c>
      <c r="B92" t="s">
        <v>171</v>
      </c>
      <c r="C92" t="s">
        <v>250</v>
      </c>
      <c r="D92" s="2">
        <v>743699</v>
      </c>
    </row>
    <row r="93" spans="1:4" x14ac:dyDescent="0.2">
      <c r="A93">
        <f t="shared" si="1"/>
        <v>92</v>
      </c>
      <c r="B93" t="s">
        <v>88</v>
      </c>
      <c r="C93" t="s">
        <v>249</v>
      </c>
      <c r="D93" s="2">
        <v>11743017</v>
      </c>
    </row>
    <row r="94" spans="1:4" x14ac:dyDescent="0.2">
      <c r="A94">
        <f t="shared" si="1"/>
        <v>93</v>
      </c>
      <c r="B94" t="s">
        <v>99</v>
      </c>
      <c r="C94" t="s">
        <v>249</v>
      </c>
      <c r="D94" s="2">
        <v>9546178</v>
      </c>
    </row>
    <row r="95" spans="1:4" x14ac:dyDescent="0.2">
      <c r="A95">
        <f t="shared" si="1"/>
        <v>94</v>
      </c>
      <c r="B95" t="s">
        <v>109</v>
      </c>
      <c r="C95" t="s">
        <v>4</v>
      </c>
      <c r="D95" s="2">
        <v>7403100</v>
      </c>
    </row>
    <row r="96" spans="1:4" x14ac:dyDescent="0.2">
      <c r="A96">
        <f t="shared" si="1"/>
        <v>95</v>
      </c>
      <c r="B96" t="s">
        <v>98</v>
      </c>
      <c r="C96" t="s">
        <v>24</v>
      </c>
      <c r="D96" s="2">
        <v>9689000</v>
      </c>
    </row>
    <row r="97" spans="1:4" x14ac:dyDescent="0.2">
      <c r="A97">
        <f t="shared" si="1"/>
        <v>96</v>
      </c>
      <c r="B97" t="s">
        <v>185</v>
      </c>
      <c r="C97" t="s">
        <v>24</v>
      </c>
      <c r="D97" s="2">
        <v>377280</v>
      </c>
    </row>
    <row r="98" spans="1:4" x14ac:dyDescent="0.2">
      <c r="A98">
        <f t="shared" si="1"/>
        <v>97</v>
      </c>
      <c r="B98" t="s">
        <v>5</v>
      </c>
      <c r="C98" t="s">
        <v>4</v>
      </c>
      <c r="D98" s="2">
        <v>1375666400</v>
      </c>
    </row>
    <row r="99" spans="1:4" x14ac:dyDescent="0.2">
      <c r="A99">
        <f t="shared" si="1"/>
        <v>98</v>
      </c>
      <c r="B99" t="s">
        <v>7</v>
      </c>
      <c r="C99" t="s">
        <v>4</v>
      </c>
      <c r="D99" s="2">
        <v>272248500</v>
      </c>
    </row>
    <row r="100" spans="1:4" x14ac:dyDescent="0.2">
      <c r="A100">
        <f t="shared" si="1"/>
        <v>99</v>
      </c>
      <c r="B100" t="s">
        <v>21</v>
      </c>
      <c r="C100" t="s">
        <v>4</v>
      </c>
      <c r="D100" s="2">
        <v>85388126</v>
      </c>
    </row>
    <row r="101" spans="1:4" x14ac:dyDescent="0.2">
      <c r="A101">
        <f t="shared" si="1"/>
        <v>100</v>
      </c>
      <c r="B101" t="s">
        <v>40</v>
      </c>
      <c r="C101" t="s">
        <v>4</v>
      </c>
      <c r="D101" s="2">
        <v>41190700</v>
      </c>
    </row>
    <row r="102" spans="1:4" x14ac:dyDescent="0.2">
      <c r="A102">
        <f t="shared" si="1"/>
        <v>101</v>
      </c>
      <c r="B102" t="s">
        <v>130</v>
      </c>
      <c r="C102" t="s">
        <v>24</v>
      </c>
      <c r="D102" s="2">
        <v>5011500</v>
      </c>
    </row>
    <row r="103" spans="1:4" x14ac:dyDescent="0.2">
      <c r="A103">
        <f t="shared" si="1"/>
        <v>102</v>
      </c>
      <c r="B103" t="s">
        <v>208</v>
      </c>
      <c r="C103" t="s">
        <v>24</v>
      </c>
      <c r="D103" s="2">
        <v>84069</v>
      </c>
    </row>
    <row r="104" spans="1:4" x14ac:dyDescent="0.2">
      <c r="A104">
        <f t="shared" si="1"/>
        <v>103</v>
      </c>
      <c r="B104" t="s">
        <v>101</v>
      </c>
      <c r="C104" t="s">
        <v>4</v>
      </c>
      <c r="D104" s="2">
        <v>9507740</v>
      </c>
    </row>
    <row r="105" spans="1:4" x14ac:dyDescent="0.2">
      <c r="A105">
        <f t="shared" si="1"/>
        <v>104</v>
      </c>
      <c r="B105" t="s">
        <v>30</v>
      </c>
      <c r="C105" t="s">
        <v>24</v>
      </c>
      <c r="D105" s="2">
        <v>58952787</v>
      </c>
    </row>
    <row r="106" spans="1:4" x14ac:dyDescent="0.2">
      <c r="A106">
        <f t="shared" si="1"/>
        <v>105</v>
      </c>
      <c r="B106" t="s">
        <v>56</v>
      </c>
      <c r="C106" t="s">
        <v>11</v>
      </c>
      <c r="D106" s="2">
        <v>27087732</v>
      </c>
    </row>
    <row r="107" spans="1:4" x14ac:dyDescent="0.2">
      <c r="A107">
        <f t="shared" si="1"/>
        <v>106</v>
      </c>
      <c r="B107" t="s">
        <v>147</v>
      </c>
      <c r="C107" t="s">
        <v>249</v>
      </c>
      <c r="D107" s="2">
        <v>2734093</v>
      </c>
    </row>
    <row r="108" spans="1:4" x14ac:dyDescent="0.2">
      <c r="A108">
        <f t="shared" si="1"/>
        <v>107</v>
      </c>
      <c r="B108" t="s">
        <v>15</v>
      </c>
      <c r="C108" t="s">
        <v>4</v>
      </c>
      <c r="D108" s="2">
        <v>125502000</v>
      </c>
    </row>
    <row r="109" spans="1:4" x14ac:dyDescent="0.2">
      <c r="A109">
        <f t="shared" si="1"/>
        <v>108</v>
      </c>
      <c r="B109" t="s">
        <v>202</v>
      </c>
      <c r="C109" t="s">
        <v>24</v>
      </c>
      <c r="D109" s="2">
        <v>107800</v>
      </c>
    </row>
    <row r="110" spans="1:4" x14ac:dyDescent="0.2">
      <c r="A110">
        <f t="shared" si="1"/>
        <v>109</v>
      </c>
      <c r="B110" t="s">
        <v>90</v>
      </c>
      <c r="C110" t="s">
        <v>4</v>
      </c>
      <c r="D110" s="2">
        <v>11195292</v>
      </c>
    </row>
    <row r="111" spans="1:4" x14ac:dyDescent="0.2">
      <c r="A111">
        <f t="shared" si="1"/>
        <v>110</v>
      </c>
      <c r="B111" t="s">
        <v>68</v>
      </c>
      <c r="C111" t="s">
        <v>4</v>
      </c>
      <c r="D111" s="2">
        <v>19209792</v>
      </c>
    </row>
    <row r="112" spans="1:4" x14ac:dyDescent="0.2">
      <c r="A112">
        <f t="shared" si="1"/>
        <v>111</v>
      </c>
      <c r="B112" t="s">
        <v>34</v>
      </c>
      <c r="C112" t="s">
        <v>11</v>
      </c>
      <c r="D112" s="2">
        <v>47564296</v>
      </c>
    </row>
    <row r="113" spans="1:4" x14ac:dyDescent="0.2">
      <c r="A113">
        <f t="shared" si="1"/>
        <v>112</v>
      </c>
      <c r="B113" t="s">
        <v>198</v>
      </c>
      <c r="C113" t="s">
        <v>59</v>
      </c>
      <c r="D113" s="2">
        <v>120740</v>
      </c>
    </row>
    <row r="114" spans="1:4" x14ac:dyDescent="0.2">
      <c r="A114">
        <f t="shared" si="1"/>
        <v>113</v>
      </c>
      <c r="B114" t="s">
        <v>157</v>
      </c>
      <c r="C114" t="s">
        <v>24</v>
      </c>
      <c r="D114" s="2">
        <v>1782115</v>
      </c>
    </row>
    <row r="115" spans="1:4" x14ac:dyDescent="0.2">
      <c r="A115">
        <f t="shared" si="1"/>
        <v>114</v>
      </c>
      <c r="B115" t="s">
        <v>131</v>
      </c>
      <c r="C115" t="s">
        <v>4</v>
      </c>
      <c r="D115" s="2">
        <v>4670713</v>
      </c>
    </row>
    <row r="116" spans="1:4" x14ac:dyDescent="0.2">
      <c r="A116">
        <f t="shared" si="1"/>
        <v>115</v>
      </c>
      <c r="B116" t="s">
        <v>116</v>
      </c>
      <c r="C116" t="s">
        <v>4</v>
      </c>
      <c r="D116" s="2">
        <v>6700000</v>
      </c>
    </row>
    <row r="117" spans="1:4" x14ac:dyDescent="0.2">
      <c r="A117">
        <f t="shared" si="1"/>
        <v>116</v>
      </c>
      <c r="B117" t="s">
        <v>111</v>
      </c>
      <c r="C117" t="s">
        <v>4</v>
      </c>
      <c r="D117" s="2">
        <v>7337783</v>
      </c>
    </row>
    <row r="118" spans="1:4" x14ac:dyDescent="0.2">
      <c r="A118">
        <f t="shared" si="1"/>
        <v>117</v>
      </c>
      <c r="B118" t="s">
        <v>155</v>
      </c>
      <c r="C118" t="s">
        <v>24</v>
      </c>
      <c r="D118" s="2">
        <v>1874900</v>
      </c>
    </row>
    <row r="119" spans="1:4" x14ac:dyDescent="0.2">
      <c r="A119">
        <f t="shared" si="1"/>
        <v>118</v>
      </c>
      <c r="B119" t="s">
        <v>115</v>
      </c>
      <c r="C119" t="s">
        <v>4</v>
      </c>
      <c r="D119" s="2">
        <v>6769000</v>
      </c>
    </row>
    <row r="120" spans="1:4" x14ac:dyDescent="0.2">
      <c r="A120">
        <f t="shared" si="1"/>
        <v>119</v>
      </c>
      <c r="B120" t="s">
        <v>153</v>
      </c>
      <c r="C120" t="s">
        <v>11</v>
      </c>
      <c r="D120" s="2">
        <v>2159000</v>
      </c>
    </row>
    <row r="121" spans="1:4" x14ac:dyDescent="0.2">
      <c r="A121">
        <f t="shared" si="1"/>
        <v>120</v>
      </c>
      <c r="B121" t="s">
        <v>132</v>
      </c>
      <c r="C121" t="s">
        <v>11</v>
      </c>
      <c r="D121" s="2">
        <v>4661010</v>
      </c>
    </row>
    <row r="122" spans="1:4" x14ac:dyDescent="0.2">
      <c r="A122">
        <f t="shared" si="1"/>
        <v>121</v>
      </c>
      <c r="B122" t="s">
        <v>112</v>
      </c>
      <c r="C122" t="s">
        <v>11</v>
      </c>
      <c r="D122" s="2">
        <v>6959000</v>
      </c>
    </row>
    <row r="123" spans="1:4" x14ac:dyDescent="0.2">
      <c r="A123">
        <f t="shared" si="1"/>
        <v>122</v>
      </c>
      <c r="B123" t="s">
        <v>223</v>
      </c>
      <c r="C123" t="s">
        <v>24</v>
      </c>
      <c r="D123" s="2">
        <v>39315</v>
      </c>
    </row>
    <row r="124" spans="1:4" x14ac:dyDescent="0.2">
      <c r="A124">
        <f t="shared" si="1"/>
        <v>123</v>
      </c>
      <c r="B124" t="s">
        <v>146</v>
      </c>
      <c r="C124" t="s">
        <v>24</v>
      </c>
      <c r="D124" s="2">
        <v>2794961</v>
      </c>
    </row>
    <row r="125" spans="1:4" x14ac:dyDescent="0.2">
      <c r="A125">
        <f t="shared" si="1"/>
        <v>124</v>
      </c>
      <c r="B125" t="s">
        <v>174</v>
      </c>
      <c r="C125" t="s">
        <v>24</v>
      </c>
      <c r="D125" s="2">
        <v>645397</v>
      </c>
    </row>
    <row r="126" spans="1:4" x14ac:dyDescent="0.2">
      <c r="A126">
        <f t="shared" si="1"/>
        <v>125</v>
      </c>
      <c r="B126" t="s">
        <v>173</v>
      </c>
      <c r="C126" t="s">
        <v>4</v>
      </c>
      <c r="D126" s="2">
        <v>682300</v>
      </c>
    </row>
    <row r="127" spans="1:4" x14ac:dyDescent="0.2">
      <c r="A127">
        <f t="shared" si="1"/>
        <v>126</v>
      </c>
      <c r="B127" t="s">
        <v>57</v>
      </c>
      <c r="C127" t="s">
        <v>11</v>
      </c>
      <c r="D127" s="2">
        <v>26923353</v>
      </c>
    </row>
    <row r="128" spans="1:4" x14ac:dyDescent="0.2">
      <c r="A128">
        <f t="shared" si="1"/>
        <v>127</v>
      </c>
      <c r="B128" t="s">
        <v>70</v>
      </c>
      <c r="C128" t="s">
        <v>11</v>
      </c>
      <c r="D128" s="2">
        <v>18898441</v>
      </c>
    </row>
    <row r="129" spans="1:4" x14ac:dyDescent="0.2">
      <c r="A129">
        <f t="shared" si="1"/>
        <v>128</v>
      </c>
      <c r="B129" t="s">
        <v>49</v>
      </c>
      <c r="C129" t="s">
        <v>4</v>
      </c>
      <c r="D129" s="2">
        <v>32711600</v>
      </c>
    </row>
    <row r="130" spans="1:4" x14ac:dyDescent="0.2">
      <c r="A130">
        <f t="shared" ref="A130:A193" si="2">ROW()-1</f>
        <v>129</v>
      </c>
      <c r="B130" t="s">
        <v>183</v>
      </c>
      <c r="C130" t="s">
        <v>4</v>
      </c>
      <c r="D130" s="2">
        <v>383135</v>
      </c>
    </row>
    <row r="131" spans="1:4" x14ac:dyDescent="0.2">
      <c r="A131">
        <f t="shared" si="2"/>
        <v>130</v>
      </c>
      <c r="B131" t="s">
        <v>66</v>
      </c>
      <c r="C131" t="s">
        <v>11</v>
      </c>
      <c r="D131" s="2">
        <v>20856000</v>
      </c>
    </row>
    <row r="132" spans="1:4" x14ac:dyDescent="0.2">
      <c r="A132">
        <f t="shared" si="2"/>
        <v>131</v>
      </c>
      <c r="B132" t="s">
        <v>179</v>
      </c>
      <c r="C132" t="s">
        <v>24</v>
      </c>
      <c r="D132" s="2">
        <v>514564</v>
      </c>
    </row>
    <row r="133" spans="1:4" x14ac:dyDescent="0.2">
      <c r="A133">
        <f t="shared" si="2"/>
        <v>132</v>
      </c>
      <c r="B133" t="s">
        <v>215</v>
      </c>
      <c r="C133" t="s">
        <v>59</v>
      </c>
      <c r="D133" s="2">
        <v>54516</v>
      </c>
    </row>
    <row r="134" spans="1:4" x14ac:dyDescent="0.2">
      <c r="A134">
        <f t="shared" si="2"/>
        <v>133</v>
      </c>
      <c r="B134" t="s">
        <v>135</v>
      </c>
      <c r="C134" t="s">
        <v>11</v>
      </c>
      <c r="D134" s="2">
        <v>4271197</v>
      </c>
    </row>
    <row r="135" spans="1:4" x14ac:dyDescent="0.2">
      <c r="A135">
        <f t="shared" si="2"/>
        <v>134</v>
      </c>
      <c r="B135" t="s">
        <v>164</v>
      </c>
      <c r="C135" t="s">
        <v>11</v>
      </c>
      <c r="D135" s="2">
        <v>1266334</v>
      </c>
    </row>
    <row r="136" spans="1:4" x14ac:dyDescent="0.2">
      <c r="A136">
        <f t="shared" si="2"/>
        <v>135</v>
      </c>
      <c r="B136" t="s">
        <v>14</v>
      </c>
      <c r="C136" t="s">
        <v>249</v>
      </c>
      <c r="D136" s="2">
        <v>127996051</v>
      </c>
    </row>
    <row r="137" spans="1:4" x14ac:dyDescent="0.2">
      <c r="A137">
        <f t="shared" si="2"/>
        <v>136</v>
      </c>
      <c r="B137" t="s">
        <v>203</v>
      </c>
      <c r="C137" t="s">
        <v>59</v>
      </c>
      <c r="D137" s="2">
        <v>105754</v>
      </c>
    </row>
    <row r="138" spans="1:4" x14ac:dyDescent="0.2">
      <c r="A138">
        <f t="shared" si="2"/>
        <v>137</v>
      </c>
      <c r="B138" t="s">
        <v>148</v>
      </c>
      <c r="C138" t="s">
        <v>24</v>
      </c>
      <c r="D138" s="2">
        <v>2597100</v>
      </c>
    </row>
    <row r="139" spans="1:4" x14ac:dyDescent="0.2">
      <c r="A139">
        <f t="shared" si="2"/>
        <v>138</v>
      </c>
      <c r="B139" t="s">
        <v>224</v>
      </c>
      <c r="C139" t="s">
        <v>24</v>
      </c>
      <c r="D139" s="2">
        <v>38350</v>
      </c>
    </row>
    <row r="140" spans="1:4" x14ac:dyDescent="0.2">
      <c r="A140">
        <f t="shared" si="2"/>
        <v>139</v>
      </c>
      <c r="B140" t="s">
        <v>140</v>
      </c>
      <c r="C140" t="s">
        <v>4</v>
      </c>
      <c r="D140" s="2">
        <v>3434171</v>
      </c>
    </row>
    <row r="141" spans="1:4" x14ac:dyDescent="0.2">
      <c r="A141">
        <f t="shared" si="2"/>
        <v>140</v>
      </c>
      <c r="B141" t="s">
        <v>175</v>
      </c>
      <c r="C141" t="s">
        <v>24</v>
      </c>
      <c r="D141" s="2">
        <v>621306</v>
      </c>
    </row>
    <row r="142" spans="1:4" x14ac:dyDescent="0.2">
      <c r="A142">
        <f t="shared" si="2"/>
        <v>141</v>
      </c>
      <c r="B142" t="s">
        <v>239</v>
      </c>
      <c r="C142" t="s">
        <v>249</v>
      </c>
      <c r="D142" s="2">
        <v>5000</v>
      </c>
    </row>
    <row r="143" spans="1:4" x14ac:dyDescent="0.2">
      <c r="A143">
        <f t="shared" si="2"/>
        <v>142</v>
      </c>
      <c r="B143" t="s">
        <v>44</v>
      </c>
      <c r="C143" t="s">
        <v>11</v>
      </c>
      <c r="D143" s="2">
        <v>36583785</v>
      </c>
    </row>
    <row r="144" spans="1:4" x14ac:dyDescent="0.2">
      <c r="A144">
        <f t="shared" si="2"/>
        <v>143</v>
      </c>
      <c r="B144" t="s">
        <v>51</v>
      </c>
      <c r="C144" t="s">
        <v>11</v>
      </c>
      <c r="D144" s="2">
        <v>30832244</v>
      </c>
    </row>
    <row r="145" spans="1:4" x14ac:dyDescent="0.2">
      <c r="A145">
        <f t="shared" si="2"/>
        <v>144</v>
      </c>
      <c r="B145" t="s">
        <v>31</v>
      </c>
      <c r="C145" t="s">
        <v>4</v>
      </c>
      <c r="D145" s="2">
        <v>55294979</v>
      </c>
    </row>
    <row r="146" spans="1:4" x14ac:dyDescent="0.2">
      <c r="A146">
        <f t="shared" si="2"/>
        <v>145</v>
      </c>
      <c r="B146" t="s">
        <v>149</v>
      </c>
      <c r="C146" t="s">
        <v>11</v>
      </c>
      <c r="D146" s="2">
        <v>2550226</v>
      </c>
    </row>
    <row r="147" spans="1:4" x14ac:dyDescent="0.2">
      <c r="A147">
        <f t="shared" si="2"/>
        <v>146</v>
      </c>
      <c r="B147" t="s">
        <v>233</v>
      </c>
      <c r="C147" t="s">
        <v>59</v>
      </c>
      <c r="D147" s="2">
        <v>11832</v>
      </c>
    </row>
    <row r="148" spans="1:4" x14ac:dyDescent="0.2">
      <c r="A148">
        <f t="shared" si="2"/>
        <v>147</v>
      </c>
      <c r="B148" t="s">
        <v>54</v>
      </c>
      <c r="C148" t="s">
        <v>4</v>
      </c>
      <c r="D148" s="2">
        <v>29192480</v>
      </c>
    </row>
    <row r="149" spans="1:4" x14ac:dyDescent="0.2">
      <c r="A149">
        <f t="shared" si="2"/>
        <v>148</v>
      </c>
      <c r="B149" t="s">
        <v>74</v>
      </c>
      <c r="C149" t="s">
        <v>24</v>
      </c>
      <c r="D149" s="2">
        <v>17714931</v>
      </c>
    </row>
    <row r="150" spans="1:4" x14ac:dyDescent="0.2">
      <c r="A150">
        <f t="shared" si="2"/>
        <v>149</v>
      </c>
      <c r="B150" t="s">
        <v>190</v>
      </c>
      <c r="C150" t="s">
        <v>59</v>
      </c>
      <c r="D150" s="2">
        <v>273674</v>
      </c>
    </row>
    <row r="151" spans="1:4" x14ac:dyDescent="0.2">
      <c r="A151">
        <f t="shared" si="2"/>
        <v>150</v>
      </c>
      <c r="B151" t="s">
        <v>129</v>
      </c>
      <c r="C151" t="s">
        <v>59</v>
      </c>
      <c r="D151" s="2">
        <v>5137062</v>
      </c>
    </row>
    <row r="152" spans="1:4" x14ac:dyDescent="0.2">
      <c r="A152">
        <f t="shared" si="2"/>
        <v>151</v>
      </c>
      <c r="B152" t="s">
        <v>117</v>
      </c>
      <c r="C152" t="s">
        <v>249</v>
      </c>
      <c r="D152" s="2">
        <v>6595674</v>
      </c>
    </row>
    <row r="153" spans="1:4" x14ac:dyDescent="0.2">
      <c r="A153">
        <f t="shared" si="2"/>
        <v>152</v>
      </c>
      <c r="B153" t="s">
        <v>62</v>
      </c>
      <c r="C153" t="s">
        <v>11</v>
      </c>
      <c r="D153" s="2">
        <v>24112753</v>
      </c>
    </row>
    <row r="154" spans="1:4" x14ac:dyDescent="0.2">
      <c r="A154">
        <f t="shared" si="2"/>
        <v>153</v>
      </c>
      <c r="B154" t="s">
        <v>10</v>
      </c>
      <c r="C154" t="s">
        <v>11</v>
      </c>
      <c r="D154" s="2">
        <v>211400708</v>
      </c>
    </row>
    <row r="155" spans="1:4" x14ac:dyDescent="0.2">
      <c r="A155">
        <f t="shared" si="2"/>
        <v>154</v>
      </c>
      <c r="B155" t="s">
        <v>243</v>
      </c>
      <c r="C155" t="s">
        <v>59</v>
      </c>
      <c r="D155" s="2">
        <v>1549</v>
      </c>
    </row>
    <row r="156" spans="1:4" x14ac:dyDescent="0.2">
      <c r="A156">
        <f t="shared" si="2"/>
        <v>155</v>
      </c>
      <c r="B156" t="s">
        <v>242</v>
      </c>
      <c r="C156" t="s">
        <v>59</v>
      </c>
      <c r="D156" s="2">
        <v>1734</v>
      </c>
    </row>
    <row r="157" spans="1:4" x14ac:dyDescent="0.2">
      <c r="A157">
        <f t="shared" si="2"/>
        <v>156</v>
      </c>
      <c r="B157" t="s">
        <v>60</v>
      </c>
      <c r="C157" t="s">
        <v>4</v>
      </c>
      <c r="D157" s="2">
        <v>25660000</v>
      </c>
    </row>
    <row r="158" spans="1:4" x14ac:dyDescent="0.2">
      <c r="A158">
        <f t="shared" si="2"/>
        <v>157</v>
      </c>
      <c r="B158" t="s">
        <v>156</v>
      </c>
      <c r="C158" t="s">
        <v>24</v>
      </c>
      <c r="D158" s="2">
        <v>1832696</v>
      </c>
    </row>
    <row r="159" spans="1:4" x14ac:dyDescent="0.2">
      <c r="A159">
        <f t="shared" si="2"/>
        <v>158</v>
      </c>
      <c r="B159" t="s">
        <v>184</v>
      </c>
      <c r="C159" t="s">
        <v>4</v>
      </c>
      <c r="D159" s="2">
        <v>382230</v>
      </c>
    </row>
    <row r="160" spans="1:4" x14ac:dyDescent="0.2">
      <c r="A160">
        <f t="shared" si="2"/>
        <v>159</v>
      </c>
      <c r="B160" t="s">
        <v>220</v>
      </c>
      <c r="C160" t="s">
        <v>59</v>
      </c>
      <c r="D160" s="2">
        <v>47329</v>
      </c>
    </row>
    <row r="161" spans="1:4" x14ac:dyDescent="0.2">
      <c r="A161">
        <f t="shared" si="2"/>
        <v>160</v>
      </c>
      <c r="B161" t="s">
        <v>126</v>
      </c>
      <c r="C161" t="s">
        <v>24</v>
      </c>
      <c r="D161" s="2">
        <v>5425270</v>
      </c>
    </row>
    <row r="162" spans="1:4" x14ac:dyDescent="0.2">
      <c r="A162">
        <f t="shared" si="2"/>
        <v>161</v>
      </c>
      <c r="B162" t="s">
        <v>133</v>
      </c>
      <c r="C162" t="s">
        <v>4</v>
      </c>
      <c r="D162" s="2">
        <v>4527446</v>
      </c>
    </row>
    <row r="163" spans="1:4" x14ac:dyDescent="0.2">
      <c r="A163">
        <f t="shared" si="2"/>
        <v>162</v>
      </c>
      <c r="B163" t="s">
        <v>8</v>
      </c>
      <c r="C163" t="s">
        <v>4</v>
      </c>
      <c r="D163" s="2">
        <v>225199937</v>
      </c>
    </row>
    <row r="164" spans="1:4" x14ac:dyDescent="0.2">
      <c r="A164">
        <f t="shared" si="2"/>
        <v>163</v>
      </c>
      <c r="B164" t="s">
        <v>230</v>
      </c>
      <c r="C164" t="s">
        <v>59</v>
      </c>
      <c r="D164" s="2">
        <v>17957</v>
      </c>
    </row>
    <row r="165" spans="1:4" x14ac:dyDescent="0.2">
      <c r="A165">
        <f t="shared" si="2"/>
        <v>164</v>
      </c>
      <c r="B165" t="s">
        <v>127</v>
      </c>
      <c r="C165" t="s">
        <v>4</v>
      </c>
      <c r="D165" s="2">
        <v>5227193</v>
      </c>
    </row>
    <row r="166" spans="1:4" x14ac:dyDescent="0.2">
      <c r="A166">
        <f t="shared" si="2"/>
        <v>165</v>
      </c>
      <c r="B166" t="s">
        <v>134</v>
      </c>
      <c r="C166" t="s">
        <v>249</v>
      </c>
      <c r="D166" s="2">
        <v>4278500</v>
      </c>
    </row>
    <row r="167" spans="1:4" x14ac:dyDescent="0.2">
      <c r="A167">
        <f t="shared" si="2"/>
        <v>166</v>
      </c>
      <c r="B167" t="s">
        <v>104</v>
      </c>
      <c r="C167" t="s">
        <v>59</v>
      </c>
      <c r="D167" s="2">
        <v>9122994</v>
      </c>
    </row>
    <row r="168" spans="1:4" x14ac:dyDescent="0.2">
      <c r="A168">
        <f t="shared" si="2"/>
        <v>167</v>
      </c>
      <c r="B168" t="s">
        <v>110</v>
      </c>
      <c r="C168" t="s">
        <v>250</v>
      </c>
      <c r="D168" s="2">
        <v>7353038</v>
      </c>
    </row>
    <row r="169" spans="1:4" x14ac:dyDescent="0.2">
      <c r="A169">
        <f t="shared" si="2"/>
        <v>168</v>
      </c>
      <c r="B169" t="s">
        <v>47</v>
      </c>
      <c r="C169" t="s">
        <v>250</v>
      </c>
      <c r="D169" s="2">
        <v>33035304</v>
      </c>
    </row>
    <row r="170" spans="1:4" x14ac:dyDescent="0.2">
      <c r="A170">
        <f t="shared" si="2"/>
        <v>169</v>
      </c>
      <c r="B170" t="s">
        <v>17</v>
      </c>
      <c r="C170" t="s">
        <v>4</v>
      </c>
      <c r="D170" s="2">
        <v>111802933</v>
      </c>
    </row>
    <row r="171" spans="1:4" x14ac:dyDescent="0.2">
      <c r="A171">
        <f t="shared" si="2"/>
        <v>170</v>
      </c>
      <c r="B171" t="s">
        <v>247</v>
      </c>
      <c r="C171" t="s">
        <v>59</v>
      </c>
      <c r="D171" s="2">
        <v>40</v>
      </c>
    </row>
    <row r="172" spans="1:4" x14ac:dyDescent="0.2">
      <c r="A172">
        <f t="shared" si="2"/>
        <v>171</v>
      </c>
      <c r="B172" t="s">
        <v>43</v>
      </c>
      <c r="C172" t="s">
        <v>24</v>
      </c>
      <c r="D172" s="2">
        <v>38057000</v>
      </c>
    </row>
    <row r="173" spans="1:4" x14ac:dyDescent="0.2">
      <c r="A173">
        <f t="shared" si="2"/>
        <v>172</v>
      </c>
      <c r="B173" t="s">
        <v>96</v>
      </c>
      <c r="C173" t="s">
        <v>24</v>
      </c>
      <c r="D173" s="2">
        <v>10347892</v>
      </c>
    </row>
    <row r="174" spans="1:4" x14ac:dyDescent="0.2">
      <c r="A174">
        <f t="shared" si="2"/>
        <v>173</v>
      </c>
      <c r="B174" t="s">
        <v>142</v>
      </c>
      <c r="C174" t="s">
        <v>249</v>
      </c>
      <c r="D174" s="2">
        <v>3285874</v>
      </c>
    </row>
    <row r="175" spans="1:4" x14ac:dyDescent="0.2">
      <c r="A175">
        <f t="shared" si="2"/>
        <v>174</v>
      </c>
      <c r="B175" t="s">
        <v>145</v>
      </c>
      <c r="C175" t="s">
        <v>4</v>
      </c>
      <c r="D175" s="2">
        <v>2799202</v>
      </c>
    </row>
    <row r="176" spans="1:4" x14ac:dyDescent="0.2">
      <c r="A176">
        <f t="shared" si="2"/>
        <v>175</v>
      </c>
      <c r="B176" t="s">
        <v>197</v>
      </c>
      <c r="C176" t="s">
        <v>4</v>
      </c>
      <c r="D176" s="2">
        <v>148900</v>
      </c>
    </row>
    <row r="177" spans="1:4" x14ac:dyDescent="0.2">
      <c r="A177">
        <f t="shared" si="2"/>
        <v>176</v>
      </c>
      <c r="B177" t="s">
        <v>69</v>
      </c>
      <c r="C177" t="s">
        <v>24</v>
      </c>
      <c r="D177" s="2">
        <v>19186201</v>
      </c>
    </row>
    <row r="178" spans="1:4" x14ac:dyDescent="0.2">
      <c r="A178">
        <f t="shared" si="2"/>
        <v>177</v>
      </c>
      <c r="B178" t="s">
        <v>13</v>
      </c>
      <c r="C178" t="s">
        <v>24</v>
      </c>
      <c r="D178" s="2">
        <v>145478097</v>
      </c>
    </row>
    <row r="179" spans="1:4" x14ac:dyDescent="0.2">
      <c r="A179">
        <f t="shared" si="2"/>
        <v>178</v>
      </c>
      <c r="B179" t="s">
        <v>82</v>
      </c>
      <c r="C179" t="s">
        <v>11</v>
      </c>
      <c r="D179" s="2">
        <v>12955768</v>
      </c>
    </row>
    <row r="180" spans="1:4" x14ac:dyDescent="0.2">
      <c r="A180">
        <f t="shared" si="2"/>
        <v>179</v>
      </c>
      <c r="B180" t="s">
        <v>236</v>
      </c>
      <c r="C180" t="s">
        <v>249</v>
      </c>
      <c r="D180" s="2">
        <v>10289</v>
      </c>
    </row>
    <row r="181" spans="1:4" x14ac:dyDescent="0.2">
      <c r="A181">
        <f t="shared" si="2"/>
        <v>180</v>
      </c>
      <c r="B181" t="s">
        <v>237</v>
      </c>
      <c r="C181" t="s">
        <v>11</v>
      </c>
      <c r="D181" s="2">
        <v>6000</v>
      </c>
    </row>
    <row r="182" spans="1:4" x14ac:dyDescent="0.2">
      <c r="A182">
        <f t="shared" si="2"/>
        <v>181</v>
      </c>
      <c r="B182" t="s">
        <v>216</v>
      </c>
      <c r="C182" t="s">
        <v>249</v>
      </c>
      <c r="D182" s="2">
        <v>54000</v>
      </c>
    </row>
    <row r="183" spans="1:4" x14ac:dyDescent="0.2">
      <c r="A183">
        <f t="shared" si="2"/>
        <v>182</v>
      </c>
      <c r="B183" t="s">
        <v>194</v>
      </c>
      <c r="C183" t="s">
        <v>249</v>
      </c>
      <c r="D183" s="2">
        <v>178696</v>
      </c>
    </row>
    <row r="184" spans="1:4" x14ac:dyDescent="0.2">
      <c r="A184">
        <f t="shared" si="2"/>
        <v>183</v>
      </c>
      <c r="B184" t="s">
        <v>227</v>
      </c>
      <c r="C184" t="s">
        <v>249</v>
      </c>
      <c r="D184" s="2">
        <v>32489</v>
      </c>
    </row>
    <row r="185" spans="1:4" x14ac:dyDescent="0.2">
      <c r="A185">
        <f t="shared" si="2"/>
        <v>184</v>
      </c>
      <c r="B185" t="s">
        <v>238</v>
      </c>
      <c r="C185" t="s">
        <v>249</v>
      </c>
      <c r="D185" s="2">
        <v>5974</v>
      </c>
    </row>
    <row r="186" spans="1:4" x14ac:dyDescent="0.2">
      <c r="A186">
        <f t="shared" si="2"/>
        <v>185</v>
      </c>
      <c r="B186" t="s">
        <v>201</v>
      </c>
      <c r="C186" t="s">
        <v>249</v>
      </c>
      <c r="D186" s="2">
        <v>110696</v>
      </c>
    </row>
    <row r="187" spans="1:4" x14ac:dyDescent="0.2">
      <c r="A187">
        <f t="shared" si="2"/>
        <v>186</v>
      </c>
      <c r="B187" t="s">
        <v>193</v>
      </c>
      <c r="C187" t="s">
        <v>59</v>
      </c>
      <c r="D187" s="2">
        <v>199853</v>
      </c>
    </row>
    <row r="188" spans="1:4" x14ac:dyDescent="0.2">
      <c r="A188">
        <f t="shared" si="2"/>
        <v>187</v>
      </c>
      <c r="B188" t="s">
        <v>226</v>
      </c>
      <c r="C188" t="s">
        <v>24</v>
      </c>
      <c r="D188" s="2">
        <v>33685</v>
      </c>
    </row>
    <row r="189" spans="1:4" x14ac:dyDescent="0.2">
      <c r="A189">
        <f t="shared" si="2"/>
        <v>188</v>
      </c>
      <c r="B189" t="s">
        <v>192</v>
      </c>
      <c r="C189" t="s">
        <v>11</v>
      </c>
      <c r="D189" s="2">
        <v>214610</v>
      </c>
    </row>
    <row r="190" spans="1:4" x14ac:dyDescent="0.2">
      <c r="A190">
        <f t="shared" si="2"/>
        <v>189</v>
      </c>
      <c r="B190" t="s">
        <v>46</v>
      </c>
      <c r="C190" t="s">
        <v>4</v>
      </c>
      <c r="D190" s="2">
        <v>35013414</v>
      </c>
    </row>
    <row r="191" spans="1:4" x14ac:dyDescent="0.2">
      <c r="A191">
        <f t="shared" si="2"/>
        <v>190</v>
      </c>
      <c r="B191" t="s">
        <v>75</v>
      </c>
      <c r="C191" t="s">
        <v>11</v>
      </c>
      <c r="D191" s="2">
        <v>17223497</v>
      </c>
    </row>
    <row r="192" spans="1:4" x14ac:dyDescent="0.2">
      <c r="A192">
        <f t="shared" si="2"/>
        <v>191</v>
      </c>
      <c r="B192" t="s">
        <v>113</v>
      </c>
      <c r="C192" t="s">
        <v>24</v>
      </c>
      <c r="D192" s="2">
        <v>6871547</v>
      </c>
    </row>
    <row r="193" spans="1:4" x14ac:dyDescent="0.2">
      <c r="A193">
        <f t="shared" si="2"/>
        <v>192</v>
      </c>
      <c r="B193" t="s">
        <v>206</v>
      </c>
      <c r="C193" t="s">
        <v>11</v>
      </c>
      <c r="D193" s="2">
        <v>99202</v>
      </c>
    </row>
    <row r="194" spans="1:4" x14ac:dyDescent="0.2">
      <c r="A194">
        <f t="shared" ref="A194:A242" si="3">ROW()-1</f>
        <v>193</v>
      </c>
      <c r="B194" t="s">
        <v>107</v>
      </c>
      <c r="C194" t="s">
        <v>11</v>
      </c>
      <c r="D194" s="2">
        <v>8297882</v>
      </c>
    </row>
    <row r="195" spans="1:4" x14ac:dyDescent="0.2">
      <c r="A195">
        <f t="shared" si="3"/>
        <v>194</v>
      </c>
      <c r="B195" t="s">
        <v>124</v>
      </c>
      <c r="C195" t="s">
        <v>4</v>
      </c>
      <c r="D195" s="2">
        <v>5453600</v>
      </c>
    </row>
    <row r="196" spans="1:4" x14ac:dyDescent="0.2">
      <c r="A196">
        <f t="shared" si="3"/>
        <v>195</v>
      </c>
      <c r="B196" t="s">
        <v>222</v>
      </c>
      <c r="C196" t="s">
        <v>249</v>
      </c>
      <c r="D196" s="2">
        <v>42577</v>
      </c>
    </row>
    <row r="197" spans="1:4" x14ac:dyDescent="0.2">
      <c r="A197">
        <f t="shared" si="3"/>
        <v>196</v>
      </c>
      <c r="B197" t="s">
        <v>125</v>
      </c>
      <c r="C197" t="s">
        <v>24</v>
      </c>
      <c r="D197" s="2">
        <v>5434712</v>
      </c>
    </row>
    <row r="198" spans="1:4" x14ac:dyDescent="0.2">
      <c r="A198">
        <f t="shared" si="3"/>
        <v>197</v>
      </c>
      <c r="B198" t="s">
        <v>154</v>
      </c>
      <c r="C198" t="s">
        <v>24</v>
      </c>
      <c r="D198" s="2">
        <v>2108977</v>
      </c>
    </row>
    <row r="199" spans="1:4" x14ac:dyDescent="0.2">
      <c r="A199">
        <f t="shared" si="3"/>
        <v>198</v>
      </c>
      <c r="B199" t="s">
        <v>172</v>
      </c>
      <c r="C199" t="s">
        <v>59</v>
      </c>
      <c r="D199" s="2">
        <v>728041</v>
      </c>
    </row>
    <row r="200" spans="1:4" x14ac:dyDescent="0.2">
      <c r="A200">
        <f t="shared" si="3"/>
        <v>199</v>
      </c>
      <c r="B200" t="s">
        <v>78</v>
      </c>
      <c r="C200" t="s">
        <v>11</v>
      </c>
      <c r="D200" s="2">
        <v>16360000</v>
      </c>
    </row>
    <row r="201" spans="1:4" x14ac:dyDescent="0.2">
      <c r="A201">
        <f t="shared" si="3"/>
        <v>200</v>
      </c>
      <c r="B201" t="s">
        <v>28</v>
      </c>
      <c r="C201" t="s">
        <v>11</v>
      </c>
      <c r="D201" s="2">
        <v>60142978</v>
      </c>
    </row>
    <row r="202" spans="1:4" x14ac:dyDescent="0.2">
      <c r="A202">
        <f t="shared" si="3"/>
        <v>201</v>
      </c>
      <c r="B202" t="s">
        <v>32</v>
      </c>
      <c r="C202" t="s">
        <v>4</v>
      </c>
      <c r="D202" s="2">
        <v>51610695</v>
      </c>
    </row>
    <row r="203" spans="1:4" x14ac:dyDescent="0.2">
      <c r="A203">
        <f t="shared" si="3"/>
        <v>202</v>
      </c>
      <c r="B203" t="s">
        <v>218</v>
      </c>
      <c r="C203" t="s">
        <v>4</v>
      </c>
      <c r="D203" s="2">
        <v>53532</v>
      </c>
    </row>
    <row r="204" spans="1:4" x14ac:dyDescent="0.2">
      <c r="A204">
        <f t="shared" si="3"/>
        <v>203</v>
      </c>
      <c r="B204" t="s">
        <v>81</v>
      </c>
      <c r="C204" t="s">
        <v>11</v>
      </c>
      <c r="D204" s="2">
        <v>13249924</v>
      </c>
    </row>
    <row r="205" spans="1:4" x14ac:dyDescent="0.2">
      <c r="A205">
        <f t="shared" si="3"/>
        <v>204</v>
      </c>
      <c r="B205" t="s">
        <v>35</v>
      </c>
      <c r="C205" t="s">
        <v>24</v>
      </c>
      <c r="D205" s="2">
        <v>47326687</v>
      </c>
    </row>
    <row r="206" spans="1:4" x14ac:dyDescent="0.2">
      <c r="A206">
        <f t="shared" si="3"/>
        <v>205</v>
      </c>
      <c r="B206" t="s">
        <v>64</v>
      </c>
      <c r="C206" t="s">
        <v>4</v>
      </c>
      <c r="D206" s="2">
        <v>22156000</v>
      </c>
    </row>
    <row r="207" spans="1:4" x14ac:dyDescent="0.2">
      <c r="A207">
        <f t="shared" si="3"/>
        <v>206</v>
      </c>
      <c r="B207" t="s">
        <v>38</v>
      </c>
      <c r="C207" t="s">
        <v>11</v>
      </c>
      <c r="D207" s="2">
        <v>44379930</v>
      </c>
    </row>
    <row r="208" spans="1:4" x14ac:dyDescent="0.2">
      <c r="A208">
        <f t="shared" si="3"/>
        <v>207</v>
      </c>
      <c r="B208" t="s">
        <v>177</v>
      </c>
      <c r="C208" t="s">
        <v>250</v>
      </c>
      <c r="D208" s="2">
        <v>598000</v>
      </c>
    </row>
    <row r="209" spans="1:4" x14ac:dyDescent="0.2">
      <c r="A209">
        <f t="shared" si="3"/>
        <v>208</v>
      </c>
      <c r="B209" t="s">
        <v>95</v>
      </c>
      <c r="C209" t="s">
        <v>24</v>
      </c>
      <c r="D209" s="2">
        <v>10462498</v>
      </c>
    </row>
    <row r="210" spans="1:4" x14ac:dyDescent="0.2">
      <c r="A210">
        <f t="shared" si="3"/>
        <v>209</v>
      </c>
      <c r="B210" t="s">
        <v>106</v>
      </c>
      <c r="C210" t="s">
        <v>24</v>
      </c>
      <c r="D210" s="2">
        <v>8736500</v>
      </c>
    </row>
    <row r="211" spans="1:4" x14ac:dyDescent="0.2">
      <c r="A211">
        <f t="shared" si="3"/>
        <v>210</v>
      </c>
      <c r="B211" t="s">
        <v>72</v>
      </c>
      <c r="C211" t="s">
        <v>4</v>
      </c>
      <c r="D211" s="2">
        <v>18276000</v>
      </c>
    </row>
    <row r="212" spans="1:4" x14ac:dyDescent="0.2">
      <c r="A212">
        <f t="shared" si="3"/>
        <v>211</v>
      </c>
      <c r="B212" t="s">
        <v>63</v>
      </c>
      <c r="C212" t="s">
        <v>4</v>
      </c>
      <c r="D212" s="2">
        <v>23359000</v>
      </c>
    </row>
    <row r="213" spans="1:4" x14ac:dyDescent="0.2">
      <c r="A213">
        <f t="shared" si="3"/>
        <v>212</v>
      </c>
      <c r="B213" t="s">
        <v>100</v>
      </c>
      <c r="C213" t="s">
        <v>4</v>
      </c>
      <c r="D213" s="2">
        <v>9506000</v>
      </c>
    </row>
    <row r="214" spans="1:4" x14ac:dyDescent="0.2">
      <c r="A214">
        <f t="shared" si="3"/>
        <v>213</v>
      </c>
      <c r="B214" t="s">
        <v>29</v>
      </c>
      <c r="C214" t="s">
        <v>11</v>
      </c>
      <c r="D214" s="2">
        <v>59441988</v>
      </c>
    </row>
    <row r="215" spans="1:4" x14ac:dyDescent="0.2">
      <c r="A215">
        <f t="shared" si="3"/>
        <v>214</v>
      </c>
      <c r="B215" t="s">
        <v>27</v>
      </c>
      <c r="C215" t="s">
        <v>4</v>
      </c>
      <c r="D215" s="2">
        <v>66780780</v>
      </c>
    </row>
    <row r="216" spans="1:4" x14ac:dyDescent="0.2">
      <c r="A216">
        <f t="shared" si="3"/>
        <v>215</v>
      </c>
      <c r="B216" t="s">
        <v>108</v>
      </c>
      <c r="C216" t="s">
        <v>11</v>
      </c>
      <c r="D216" s="2">
        <v>7886000</v>
      </c>
    </row>
    <row r="217" spans="1:4" x14ac:dyDescent="0.2">
      <c r="A217">
        <f t="shared" si="3"/>
        <v>216</v>
      </c>
      <c r="B217" t="s">
        <v>244</v>
      </c>
      <c r="C217" t="s">
        <v>59</v>
      </c>
      <c r="D217" s="2">
        <v>1501</v>
      </c>
    </row>
    <row r="218" spans="1:4" x14ac:dyDescent="0.2">
      <c r="A218">
        <f t="shared" si="3"/>
        <v>217</v>
      </c>
      <c r="B218" t="s">
        <v>204</v>
      </c>
      <c r="C218" t="s">
        <v>59</v>
      </c>
      <c r="D218" s="2">
        <v>99532</v>
      </c>
    </row>
    <row r="219" spans="1:4" x14ac:dyDescent="0.2">
      <c r="A219">
        <f t="shared" si="3"/>
        <v>218</v>
      </c>
      <c r="B219" t="s">
        <v>186</v>
      </c>
      <c r="C219" t="s">
        <v>24</v>
      </c>
      <c r="D219" s="2">
        <v>306000</v>
      </c>
    </row>
    <row r="220" spans="1:4" x14ac:dyDescent="0.2">
      <c r="A220">
        <f t="shared" si="3"/>
        <v>219</v>
      </c>
      <c r="B220" t="s">
        <v>161</v>
      </c>
      <c r="C220" t="s">
        <v>250</v>
      </c>
      <c r="D220" s="2">
        <v>1367558</v>
      </c>
    </row>
    <row r="221" spans="1:4" x14ac:dyDescent="0.2">
      <c r="A221">
        <f t="shared" si="3"/>
        <v>220</v>
      </c>
      <c r="B221" t="s">
        <v>87</v>
      </c>
      <c r="C221" t="s">
        <v>11</v>
      </c>
      <c r="D221" s="2">
        <v>11746695</v>
      </c>
    </row>
    <row r="222" spans="1:4" x14ac:dyDescent="0.2">
      <c r="A222">
        <f t="shared" si="3"/>
        <v>221</v>
      </c>
      <c r="B222" t="s">
        <v>22</v>
      </c>
      <c r="C222" t="s">
        <v>4</v>
      </c>
      <c r="D222" s="2">
        <v>84680273</v>
      </c>
    </row>
    <row r="223" spans="1:4" x14ac:dyDescent="0.2">
      <c r="A223">
        <f t="shared" si="3"/>
        <v>222</v>
      </c>
      <c r="B223" t="s">
        <v>119</v>
      </c>
      <c r="C223" t="s">
        <v>4</v>
      </c>
      <c r="D223" s="2">
        <v>6118000</v>
      </c>
    </row>
    <row r="224" spans="1:4" x14ac:dyDescent="0.2">
      <c r="A224">
        <f t="shared" si="3"/>
        <v>223</v>
      </c>
      <c r="B224" t="s">
        <v>221</v>
      </c>
      <c r="C224" t="s">
        <v>249</v>
      </c>
      <c r="D224" s="2">
        <v>44542</v>
      </c>
    </row>
    <row r="225" spans="1:4" x14ac:dyDescent="0.2">
      <c r="A225">
        <f t="shared" si="3"/>
        <v>224</v>
      </c>
      <c r="B225" t="s">
        <v>235</v>
      </c>
      <c r="C225" t="s">
        <v>59</v>
      </c>
      <c r="D225" s="2">
        <v>10679</v>
      </c>
    </row>
    <row r="226" spans="1:4" x14ac:dyDescent="0.2">
      <c r="A226">
        <f t="shared" si="3"/>
        <v>225</v>
      </c>
      <c r="B226" t="s">
        <v>207</v>
      </c>
      <c r="C226" t="s">
        <v>249</v>
      </c>
      <c r="D226" s="2">
        <v>87146</v>
      </c>
    </row>
    <row r="227" spans="1:4" x14ac:dyDescent="0.2">
      <c r="A227">
        <f t="shared" si="3"/>
        <v>226</v>
      </c>
      <c r="B227" t="s">
        <v>39</v>
      </c>
      <c r="C227" t="s">
        <v>11</v>
      </c>
      <c r="D227" s="2">
        <v>42885900</v>
      </c>
    </row>
    <row r="228" spans="1:4" x14ac:dyDescent="0.2">
      <c r="A228">
        <f t="shared" si="3"/>
        <v>227</v>
      </c>
      <c r="B228" t="s">
        <v>41</v>
      </c>
      <c r="C228" t="s">
        <v>24</v>
      </c>
      <c r="D228" s="2">
        <v>41130432</v>
      </c>
    </row>
    <row r="229" spans="1:4" x14ac:dyDescent="0.2">
      <c r="A229">
        <f t="shared" si="3"/>
        <v>228</v>
      </c>
      <c r="B229" t="s">
        <v>103</v>
      </c>
      <c r="C229" t="s">
        <v>4</v>
      </c>
      <c r="D229" s="2">
        <v>9282410</v>
      </c>
    </row>
    <row r="230" spans="1:4" x14ac:dyDescent="0.2">
      <c r="A230">
        <f t="shared" si="3"/>
        <v>229</v>
      </c>
      <c r="B230" t="s">
        <v>26</v>
      </c>
      <c r="C230" t="s">
        <v>24</v>
      </c>
      <c r="D230" s="2">
        <v>67081000</v>
      </c>
    </row>
    <row r="231" spans="1:4" x14ac:dyDescent="0.2">
      <c r="A231">
        <f t="shared" si="3"/>
        <v>230</v>
      </c>
      <c r="B231" t="s">
        <v>6</v>
      </c>
      <c r="C231" t="s">
        <v>249</v>
      </c>
      <c r="D231" s="2">
        <v>332643642</v>
      </c>
    </row>
    <row r="232" spans="1:4" x14ac:dyDescent="0.2">
      <c r="A232">
        <f t="shared" si="3"/>
        <v>231</v>
      </c>
      <c r="B232" t="s">
        <v>139</v>
      </c>
      <c r="C232" t="s">
        <v>250</v>
      </c>
      <c r="D232" s="2">
        <v>3554915</v>
      </c>
    </row>
    <row r="233" spans="1:4" x14ac:dyDescent="0.2">
      <c r="A233">
        <f t="shared" si="3"/>
        <v>232</v>
      </c>
      <c r="B233" t="s">
        <v>45</v>
      </c>
      <c r="C233" t="s">
        <v>4</v>
      </c>
      <c r="D233" s="2">
        <v>35505500</v>
      </c>
    </row>
    <row r="234" spans="1:4" x14ac:dyDescent="0.2">
      <c r="A234">
        <f t="shared" si="3"/>
        <v>233</v>
      </c>
      <c r="B234" t="s">
        <v>187</v>
      </c>
      <c r="C234" t="s">
        <v>59</v>
      </c>
      <c r="D234" s="2">
        <v>301295</v>
      </c>
    </row>
    <row r="235" spans="1:4" x14ac:dyDescent="0.2">
      <c r="A235">
        <f t="shared" si="3"/>
        <v>234</v>
      </c>
      <c r="B235" t="s">
        <v>245</v>
      </c>
      <c r="C235" t="s">
        <v>24</v>
      </c>
      <c r="D235" s="2">
        <v>825</v>
      </c>
    </row>
    <row r="236" spans="1:4" x14ac:dyDescent="0.2">
      <c r="A236">
        <f t="shared" si="3"/>
        <v>235</v>
      </c>
      <c r="B236" t="s">
        <v>55</v>
      </c>
      <c r="C236" t="s">
        <v>250</v>
      </c>
      <c r="D236" s="2">
        <v>28705000</v>
      </c>
    </row>
    <row r="237" spans="1:4" x14ac:dyDescent="0.2">
      <c r="A237">
        <f t="shared" si="3"/>
        <v>236</v>
      </c>
      <c r="B237" t="s">
        <v>19</v>
      </c>
      <c r="C237" t="s">
        <v>4</v>
      </c>
      <c r="D237" s="2">
        <v>98505400</v>
      </c>
    </row>
    <row r="238" spans="1:4" x14ac:dyDescent="0.2">
      <c r="A238">
        <f t="shared" si="3"/>
        <v>237</v>
      </c>
      <c r="B238" t="s">
        <v>234</v>
      </c>
      <c r="C238" t="s">
        <v>59</v>
      </c>
      <c r="D238" s="2">
        <v>11369</v>
      </c>
    </row>
    <row r="239" spans="1:4" x14ac:dyDescent="0.2">
      <c r="A239">
        <f t="shared" si="3"/>
        <v>238</v>
      </c>
      <c r="B239" t="s">
        <v>176</v>
      </c>
      <c r="C239" t="s">
        <v>11</v>
      </c>
      <c r="D239" s="2">
        <v>612000</v>
      </c>
    </row>
    <row r="240" spans="1:4" x14ac:dyDescent="0.2">
      <c r="A240">
        <f t="shared" si="3"/>
        <v>239</v>
      </c>
      <c r="B240" t="s">
        <v>53</v>
      </c>
      <c r="C240" t="s">
        <v>4</v>
      </c>
      <c r="D240" s="2">
        <v>30491000</v>
      </c>
    </row>
    <row r="241" spans="1:4" x14ac:dyDescent="0.2">
      <c r="A241">
        <f t="shared" si="3"/>
        <v>240</v>
      </c>
      <c r="B241" t="s">
        <v>71</v>
      </c>
      <c r="C241" t="s">
        <v>11</v>
      </c>
      <c r="D241" s="2">
        <v>18400556</v>
      </c>
    </row>
    <row r="242" spans="1:4" x14ac:dyDescent="0.2">
      <c r="A242">
        <f t="shared" si="3"/>
        <v>241</v>
      </c>
      <c r="B242" t="s">
        <v>79</v>
      </c>
      <c r="C242" t="s">
        <v>11</v>
      </c>
      <c r="D242" s="2">
        <v>15790716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C5F2A-7A89-4654-8D26-FFFC58F6A8B9}">
  <dimension ref="A2:K244"/>
  <sheetViews>
    <sheetView workbookViewId="0">
      <selection activeCell="A4" sqref="A4"/>
    </sheetView>
  </sheetViews>
  <sheetFormatPr defaultColWidth="8.75" defaultRowHeight="14.25" x14ac:dyDescent="0.2"/>
  <cols>
    <col min="1" max="1" width="8.25" style="1" bestFit="1" customWidth="1"/>
    <col min="2" max="2" width="33.75" style="1" customWidth="1"/>
    <col min="3" max="3" width="14.75" style="1" customWidth="1"/>
    <col min="4" max="4" width="16.25" style="3" bestFit="1" customWidth="1"/>
    <col min="5" max="6" width="8.75" style="1"/>
    <col min="7" max="7" width="13.375" style="1" bestFit="1" customWidth="1"/>
    <col min="8" max="8" width="12.875" style="1" customWidth="1"/>
    <col min="9" max="10" width="8.75" style="1"/>
    <col min="11" max="11" width="0" style="1" hidden="1" customWidth="1"/>
    <col min="12" max="16384" width="8.75" style="1"/>
  </cols>
  <sheetData>
    <row r="2" spans="1:11" x14ac:dyDescent="0.2">
      <c r="G2" s="11" t="s">
        <v>251</v>
      </c>
      <c r="H2" s="4" t="s">
        <v>249</v>
      </c>
    </row>
    <row r="3" spans="1:11" ht="15" x14ac:dyDescent="0.25">
      <c r="A3" s="12" t="s">
        <v>248</v>
      </c>
      <c r="B3" s="13" t="s">
        <v>0</v>
      </c>
      <c r="C3" s="13" t="s">
        <v>1</v>
      </c>
      <c r="D3" s="14" t="s">
        <v>2</v>
      </c>
      <c r="G3" s="11" t="s">
        <v>252</v>
      </c>
      <c r="H3" s="22">
        <v>1000000</v>
      </c>
    </row>
    <row r="4" spans="1:11" x14ac:dyDescent="0.2">
      <c r="A4" s="5" cm="1">
        <f t="array" ref="A4:D17">_xlfn._xlws.SORT(_xlfn._xlws.FILTER(MasterList[],(MasterList[Region]=$H$2)*(MasterList[Population]&gt;$H$3),MasterList[]),4,-1)</f>
        <v>230</v>
      </c>
      <c r="B4" s="6" t="str">
        <v> United States</v>
      </c>
      <c r="C4" s="6" t="str">
        <v>North America</v>
      </c>
      <c r="D4" s="7">
        <v>332643642</v>
      </c>
    </row>
    <row r="5" spans="1:11" x14ac:dyDescent="0.2">
      <c r="A5" s="5">
        <v>135</v>
      </c>
      <c r="B5" s="6" t="str">
        <v> Mexico</v>
      </c>
      <c r="C5" s="6" t="str">
        <v>North America</v>
      </c>
      <c r="D5" s="7">
        <v>127996051</v>
      </c>
    </row>
    <row r="6" spans="1:11" x14ac:dyDescent="0.2">
      <c r="A6" s="5">
        <v>38</v>
      </c>
      <c r="B6" s="6" t="str">
        <v> Canada</v>
      </c>
      <c r="C6" s="6" t="str">
        <v>North America</v>
      </c>
      <c r="D6" s="7">
        <v>38663651</v>
      </c>
    </row>
    <row r="7" spans="1:11" x14ac:dyDescent="0.2">
      <c r="A7" s="5">
        <v>87</v>
      </c>
      <c r="B7" s="6" t="str">
        <v> Guatemala</v>
      </c>
      <c r="C7" s="6" t="str">
        <v>North America</v>
      </c>
      <c r="D7" s="7">
        <v>17109746</v>
      </c>
      <c r="K7" s="1" t="str" cm="1">
        <f t="array" ref="K7:K14">_xlfn.UNIQUE(Master!C:C)</f>
        <v>Region</v>
      </c>
    </row>
    <row r="8" spans="1:11" x14ac:dyDescent="0.2">
      <c r="A8" s="5">
        <v>92</v>
      </c>
      <c r="B8" s="6" t="str">
        <v> Haiti</v>
      </c>
      <c r="C8" s="6" t="str">
        <v>North America</v>
      </c>
      <c r="D8" s="7">
        <v>11743017</v>
      </c>
      <c r="K8" s="1" t="str">
        <v>Asia</v>
      </c>
    </row>
    <row r="9" spans="1:11" x14ac:dyDescent="0.2">
      <c r="A9" s="5">
        <v>53</v>
      </c>
      <c r="B9" s="6" t="str">
        <v> Cuba</v>
      </c>
      <c r="C9" s="6" t="str">
        <v>North America</v>
      </c>
      <c r="D9" s="7">
        <v>11181595</v>
      </c>
      <c r="K9" s="1" t="str">
        <v>Europe</v>
      </c>
    </row>
    <row r="10" spans="1:11" x14ac:dyDescent="0.2">
      <c r="A10" s="5">
        <v>60</v>
      </c>
      <c r="B10" s="6" t="str">
        <v> Dominican Republic</v>
      </c>
      <c r="C10" s="6" t="str">
        <v>North America</v>
      </c>
      <c r="D10" s="7">
        <v>10535535</v>
      </c>
      <c r="K10" s="1" t="str">
        <v>Africa</v>
      </c>
    </row>
    <row r="11" spans="1:11" x14ac:dyDescent="0.2">
      <c r="A11" s="5">
        <v>93</v>
      </c>
      <c r="B11" s="6" t="str">
        <v> Honduras</v>
      </c>
      <c r="C11" s="6" t="str">
        <v>North America</v>
      </c>
      <c r="D11" s="7">
        <v>9546178</v>
      </c>
      <c r="K11" s="1" t="str">
        <v>Oceania</v>
      </c>
    </row>
    <row r="12" spans="1:11" x14ac:dyDescent="0.2">
      <c r="A12" s="5">
        <v>65</v>
      </c>
      <c r="B12" s="6" t="str">
        <v> El Salvador</v>
      </c>
      <c r="C12" s="6" t="str">
        <v>North America</v>
      </c>
      <c r="D12" s="7">
        <v>6825935</v>
      </c>
      <c r="K12" s="1" t="str">
        <v>North America</v>
      </c>
    </row>
    <row r="13" spans="1:11" x14ac:dyDescent="0.2">
      <c r="A13" s="5">
        <v>151</v>
      </c>
      <c r="B13" s="6" t="str">
        <v> Nicaragua</v>
      </c>
      <c r="C13" s="6" t="str">
        <v>North America</v>
      </c>
      <c r="D13" s="7">
        <v>6595674</v>
      </c>
      <c r="K13" s="1" t="str">
        <v>South America</v>
      </c>
    </row>
    <row r="14" spans="1:11" x14ac:dyDescent="0.2">
      <c r="A14" s="5">
        <v>51</v>
      </c>
      <c r="B14" s="6" t="str">
        <v> Costa Rica</v>
      </c>
      <c r="C14" s="6" t="str">
        <v>North America</v>
      </c>
      <c r="D14" s="7">
        <v>5163038</v>
      </c>
      <c r="K14" s="1">
        <v>0</v>
      </c>
    </row>
    <row r="15" spans="1:11" x14ac:dyDescent="0.2">
      <c r="A15" s="5">
        <v>165</v>
      </c>
      <c r="B15" s="6" t="str">
        <v> Panama</v>
      </c>
      <c r="C15" s="6" t="str">
        <v>North America</v>
      </c>
      <c r="D15" s="7">
        <v>4278500</v>
      </c>
    </row>
    <row r="16" spans="1:11" x14ac:dyDescent="0.2">
      <c r="A16" s="5">
        <v>173</v>
      </c>
      <c r="B16" s="6" t="str">
        <v> Puerto Rico (United States)</v>
      </c>
      <c r="C16" s="6" t="str">
        <v>North America</v>
      </c>
      <c r="D16" s="7">
        <v>3285874</v>
      </c>
    </row>
    <row r="17" spans="1:4" x14ac:dyDescent="0.2">
      <c r="A17" s="5">
        <v>106</v>
      </c>
      <c r="B17" s="6" t="str">
        <v> Jamaica</v>
      </c>
      <c r="C17" s="6" t="str">
        <v>North America</v>
      </c>
      <c r="D17" s="7">
        <v>2734093</v>
      </c>
    </row>
    <row r="18" spans="1:4" x14ac:dyDescent="0.2">
      <c r="A18" s="5"/>
      <c r="B18" s="6"/>
      <c r="C18" s="6"/>
      <c r="D18" s="7"/>
    </row>
    <row r="19" spans="1:4" x14ac:dyDescent="0.2">
      <c r="A19" s="5"/>
      <c r="B19" s="6"/>
      <c r="C19" s="6"/>
      <c r="D19" s="7"/>
    </row>
    <row r="20" spans="1:4" x14ac:dyDescent="0.2">
      <c r="A20" s="5"/>
      <c r="B20" s="6"/>
      <c r="C20" s="6"/>
      <c r="D20" s="7"/>
    </row>
    <row r="21" spans="1:4" x14ac:dyDescent="0.2">
      <c r="A21" s="5"/>
      <c r="B21" s="6"/>
      <c r="C21" s="6"/>
      <c r="D21" s="7"/>
    </row>
    <row r="22" spans="1:4" x14ac:dyDescent="0.2">
      <c r="A22" s="5"/>
      <c r="B22" s="6"/>
      <c r="C22" s="6"/>
      <c r="D22" s="7"/>
    </row>
    <row r="23" spans="1:4" x14ac:dyDescent="0.2">
      <c r="A23" s="5"/>
      <c r="B23" s="6"/>
      <c r="C23" s="6"/>
      <c r="D23" s="7"/>
    </row>
    <row r="24" spans="1:4" x14ac:dyDescent="0.2">
      <c r="A24" s="5"/>
      <c r="B24" s="6"/>
      <c r="C24" s="6"/>
      <c r="D24" s="7"/>
    </row>
    <row r="25" spans="1:4" x14ac:dyDescent="0.2">
      <c r="A25" s="5"/>
      <c r="B25" s="6"/>
      <c r="C25" s="6"/>
      <c r="D25" s="7"/>
    </row>
    <row r="26" spans="1:4" x14ac:dyDescent="0.2">
      <c r="A26" s="5"/>
      <c r="B26" s="6"/>
      <c r="C26" s="6"/>
      <c r="D26" s="7"/>
    </row>
    <row r="27" spans="1:4" x14ac:dyDescent="0.2">
      <c r="A27" s="5"/>
      <c r="B27" s="6"/>
      <c r="C27" s="6"/>
      <c r="D27" s="7"/>
    </row>
    <row r="28" spans="1:4" x14ac:dyDescent="0.2">
      <c r="A28" s="5"/>
      <c r="B28" s="6"/>
      <c r="C28" s="6"/>
      <c r="D28" s="7"/>
    </row>
    <row r="29" spans="1:4" x14ac:dyDescent="0.2">
      <c r="A29" s="5"/>
      <c r="B29" s="6"/>
      <c r="C29" s="6"/>
      <c r="D29" s="7"/>
    </row>
    <row r="30" spans="1:4" x14ac:dyDescent="0.2">
      <c r="A30" s="5"/>
      <c r="B30" s="6"/>
      <c r="C30" s="6"/>
      <c r="D30" s="7"/>
    </row>
    <row r="31" spans="1:4" x14ac:dyDescent="0.2">
      <c r="A31" s="5"/>
      <c r="B31" s="6"/>
      <c r="C31" s="6"/>
      <c r="D31" s="7"/>
    </row>
    <row r="32" spans="1:4" x14ac:dyDescent="0.2">
      <c r="A32" s="5"/>
      <c r="B32" s="6"/>
      <c r="C32" s="6"/>
      <c r="D32" s="7"/>
    </row>
    <row r="33" spans="1:4" x14ac:dyDescent="0.2">
      <c r="A33" s="5"/>
      <c r="B33" s="6"/>
      <c r="C33" s="6"/>
      <c r="D33" s="7"/>
    </row>
    <row r="34" spans="1:4" x14ac:dyDescent="0.2">
      <c r="A34" s="5"/>
      <c r="B34" s="6"/>
      <c r="C34" s="6"/>
      <c r="D34" s="7"/>
    </row>
    <row r="35" spans="1:4" x14ac:dyDescent="0.2">
      <c r="A35" s="5"/>
      <c r="B35" s="6"/>
      <c r="C35" s="6"/>
      <c r="D35" s="7"/>
    </row>
    <row r="36" spans="1:4" x14ac:dyDescent="0.2">
      <c r="A36" s="5"/>
      <c r="B36" s="6"/>
      <c r="C36" s="6"/>
      <c r="D36" s="7"/>
    </row>
    <row r="37" spans="1:4" x14ac:dyDescent="0.2">
      <c r="A37" s="5"/>
      <c r="B37" s="6"/>
      <c r="C37" s="6"/>
      <c r="D37" s="7"/>
    </row>
    <row r="38" spans="1:4" x14ac:dyDescent="0.2">
      <c r="A38" s="5"/>
      <c r="B38" s="6"/>
      <c r="C38" s="6"/>
      <c r="D38" s="7"/>
    </row>
    <row r="39" spans="1:4" x14ac:dyDescent="0.2">
      <c r="A39" s="5"/>
      <c r="B39" s="6"/>
      <c r="C39" s="6"/>
      <c r="D39" s="7"/>
    </row>
    <row r="40" spans="1:4" x14ac:dyDescent="0.2">
      <c r="A40" s="5"/>
      <c r="B40" s="6"/>
      <c r="C40" s="6"/>
      <c r="D40" s="7"/>
    </row>
    <row r="41" spans="1:4" x14ac:dyDescent="0.2">
      <c r="A41" s="5"/>
      <c r="B41" s="6"/>
      <c r="C41" s="6"/>
      <c r="D41" s="7"/>
    </row>
    <row r="42" spans="1:4" x14ac:dyDescent="0.2">
      <c r="A42" s="5"/>
      <c r="B42" s="6"/>
      <c r="C42" s="6"/>
      <c r="D42" s="7"/>
    </row>
    <row r="43" spans="1:4" x14ac:dyDescent="0.2">
      <c r="A43" s="5"/>
      <c r="B43" s="6"/>
      <c r="C43" s="6"/>
      <c r="D43" s="7"/>
    </row>
    <row r="44" spans="1:4" x14ac:dyDescent="0.2">
      <c r="A44" s="5"/>
      <c r="B44" s="6"/>
      <c r="C44" s="6"/>
      <c r="D44" s="7"/>
    </row>
    <row r="45" spans="1:4" x14ac:dyDescent="0.2">
      <c r="A45" s="5"/>
      <c r="B45" s="6"/>
      <c r="C45" s="6"/>
      <c r="D45" s="7"/>
    </row>
    <row r="46" spans="1:4" x14ac:dyDescent="0.2">
      <c r="A46" s="5"/>
      <c r="B46" s="6"/>
      <c r="C46" s="6"/>
      <c r="D46" s="7"/>
    </row>
    <row r="47" spans="1:4" x14ac:dyDescent="0.2">
      <c r="A47" s="5"/>
      <c r="B47" s="6"/>
      <c r="C47" s="6"/>
      <c r="D47" s="7"/>
    </row>
    <row r="48" spans="1:4" x14ac:dyDescent="0.2">
      <c r="A48" s="5"/>
      <c r="B48" s="6"/>
      <c r="C48" s="6"/>
      <c r="D48" s="7"/>
    </row>
    <row r="49" spans="1:4" x14ac:dyDescent="0.2">
      <c r="A49" s="5"/>
      <c r="B49" s="6"/>
      <c r="C49" s="6"/>
      <c r="D49" s="7"/>
    </row>
    <row r="50" spans="1:4" x14ac:dyDescent="0.2">
      <c r="A50" s="5"/>
      <c r="B50" s="6"/>
      <c r="C50" s="6"/>
      <c r="D50" s="7"/>
    </row>
    <row r="51" spans="1:4" x14ac:dyDescent="0.2">
      <c r="A51" s="5"/>
      <c r="B51" s="6"/>
      <c r="C51" s="6"/>
      <c r="D51" s="7"/>
    </row>
    <row r="52" spans="1:4" x14ac:dyDescent="0.2">
      <c r="A52" s="5"/>
      <c r="B52" s="6"/>
      <c r="C52" s="6"/>
      <c r="D52" s="7"/>
    </row>
    <row r="53" spans="1:4" x14ac:dyDescent="0.2">
      <c r="A53" s="5"/>
      <c r="B53" s="6"/>
      <c r="C53" s="6"/>
      <c r="D53" s="7"/>
    </row>
    <row r="54" spans="1:4" x14ac:dyDescent="0.2">
      <c r="A54" s="5"/>
      <c r="B54" s="6"/>
      <c r="C54" s="6"/>
      <c r="D54" s="7"/>
    </row>
    <row r="55" spans="1:4" x14ac:dyDescent="0.2">
      <c r="A55" s="5"/>
      <c r="B55" s="6"/>
      <c r="C55" s="6"/>
      <c r="D55" s="7"/>
    </row>
    <row r="56" spans="1:4" x14ac:dyDescent="0.2">
      <c r="A56" s="5"/>
      <c r="B56" s="6"/>
      <c r="C56" s="6"/>
      <c r="D56" s="7"/>
    </row>
    <row r="57" spans="1:4" x14ac:dyDescent="0.2">
      <c r="A57" s="5"/>
      <c r="B57" s="6"/>
      <c r="C57" s="6"/>
      <c r="D57" s="7"/>
    </row>
    <row r="58" spans="1:4" x14ac:dyDescent="0.2">
      <c r="A58" s="5"/>
      <c r="B58" s="6"/>
      <c r="C58" s="6"/>
      <c r="D58" s="7"/>
    </row>
    <row r="59" spans="1:4" x14ac:dyDescent="0.2">
      <c r="A59" s="5"/>
      <c r="B59" s="6"/>
      <c r="C59" s="6"/>
      <c r="D59" s="7"/>
    </row>
    <row r="60" spans="1:4" x14ac:dyDescent="0.2">
      <c r="A60" s="5"/>
      <c r="B60" s="6"/>
      <c r="C60" s="6"/>
      <c r="D60" s="7"/>
    </row>
    <row r="61" spans="1:4" x14ac:dyDescent="0.2">
      <c r="A61" s="5"/>
      <c r="B61" s="6"/>
      <c r="C61" s="6"/>
      <c r="D61" s="7"/>
    </row>
    <row r="62" spans="1:4" x14ac:dyDescent="0.2">
      <c r="A62" s="5"/>
      <c r="B62" s="6"/>
      <c r="C62" s="6"/>
      <c r="D62" s="7"/>
    </row>
    <row r="63" spans="1:4" x14ac:dyDescent="0.2">
      <c r="A63" s="5"/>
      <c r="B63" s="6"/>
      <c r="C63" s="6"/>
      <c r="D63" s="7"/>
    </row>
    <row r="64" spans="1:4" x14ac:dyDescent="0.2">
      <c r="A64" s="5"/>
      <c r="B64" s="6"/>
      <c r="C64" s="6"/>
      <c r="D64" s="7"/>
    </row>
    <row r="65" spans="1:4" x14ac:dyDescent="0.2">
      <c r="A65" s="5"/>
      <c r="B65" s="6"/>
      <c r="C65" s="6"/>
      <c r="D65" s="7"/>
    </row>
    <row r="66" spans="1:4" x14ac:dyDescent="0.2">
      <c r="A66" s="5"/>
      <c r="B66" s="6"/>
      <c r="C66" s="6"/>
      <c r="D66" s="7"/>
    </row>
    <row r="67" spans="1:4" x14ac:dyDescent="0.2">
      <c r="A67" s="5"/>
      <c r="B67" s="6"/>
      <c r="C67" s="6"/>
      <c r="D67" s="7"/>
    </row>
    <row r="68" spans="1:4" x14ac:dyDescent="0.2">
      <c r="A68" s="5"/>
      <c r="B68" s="6"/>
      <c r="C68" s="6"/>
      <c r="D68" s="7"/>
    </row>
    <row r="69" spans="1:4" x14ac:dyDescent="0.2">
      <c r="A69" s="5"/>
      <c r="B69" s="6"/>
      <c r="C69" s="6"/>
      <c r="D69" s="7"/>
    </row>
    <row r="70" spans="1:4" x14ac:dyDescent="0.2">
      <c r="A70" s="5"/>
      <c r="B70" s="6"/>
      <c r="C70" s="6"/>
      <c r="D70" s="7"/>
    </row>
    <row r="71" spans="1:4" x14ac:dyDescent="0.2">
      <c r="A71" s="5"/>
      <c r="B71" s="6"/>
      <c r="C71" s="6"/>
      <c r="D71" s="7"/>
    </row>
    <row r="72" spans="1:4" x14ac:dyDescent="0.2">
      <c r="A72" s="5"/>
      <c r="B72" s="6"/>
      <c r="C72" s="6"/>
      <c r="D72" s="7"/>
    </row>
    <row r="73" spans="1:4" x14ac:dyDescent="0.2">
      <c r="A73" s="5"/>
      <c r="B73" s="6"/>
      <c r="C73" s="6"/>
      <c r="D73" s="7"/>
    </row>
    <row r="74" spans="1:4" x14ac:dyDescent="0.2">
      <c r="A74" s="5"/>
      <c r="B74" s="6"/>
      <c r="C74" s="6"/>
      <c r="D74" s="7"/>
    </row>
    <row r="75" spans="1:4" x14ac:dyDescent="0.2">
      <c r="A75" s="5"/>
      <c r="B75" s="6"/>
      <c r="C75" s="6"/>
      <c r="D75" s="7"/>
    </row>
    <row r="76" spans="1:4" x14ac:dyDescent="0.2">
      <c r="A76" s="5"/>
      <c r="B76" s="6"/>
      <c r="C76" s="6"/>
      <c r="D76" s="7"/>
    </row>
    <row r="77" spans="1:4" x14ac:dyDescent="0.2">
      <c r="A77" s="5"/>
      <c r="B77" s="6"/>
      <c r="C77" s="6"/>
      <c r="D77" s="7"/>
    </row>
    <row r="78" spans="1:4" x14ac:dyDescent="0.2">
      <c r="A78" s="5"/>
      <c r="B78" s="6"/>
      <c r="C78" s="6"/>
      <c r="D78" s="7"/>
    </row>
    <row r="79" spans="1:4" x14ac:dyDescent="0.2">
      <c r="A79" s="5"/>
      <c r="B79" s="6"/>
      <c r="C79" s="6"/>
      <c r="D79" s="7"/>
    </row>
    <row r="80" spans="1:4" x14ac:dyDescent="0.2">
      <c r="A80" s="5"/>
      <c r="B80" s="6"/>
      <c r="C80" s="6"/>
      <c r="D80" s="7"/>
    </row>
    <row r="81" spans="1:4" x14ac:dyDescent="0.2">
      <c r="A81" s="5"/>
      <c r="B81" s="6"/>
      <c r="C81" s="6"/>
      <c r="D81" s="7"/>
    </row>
    <row r="82" spans="1:4" x14ac:dyDescent="0.2">
      <c r="A82" s="5"/>
      <c r="B82" s="6"/>
      <c r="C82" s="6"/>
      <c r="D82" s="7"/>
    </row>
    <row r="83" spans="1:4" x14ac:dyDescent="0.2">
      <c r="A83" s="5"/>
      <c r="B83" s="6"/>
      <c r="C83" s="6"/>
      <c r="D83" s="7"/>
    </row>
    <row r="84" spans="1:4" x14ac:dyDescent="0.2">
      <c r="A84" s="5"/>
      <c r="B84" s="6"/>
      <c r="C84" s="6"/>
      <c r="D84" s="7"/>
    </row>
    <row r="85" spans="1:4" x14ac:dyDescent="0.2">
      <c r="A85" s="5"/>
      <c r="B85" s="6"/>
      <c r="C85" s="6"/>
      <c r="D85" s="7"/>
    </row>
    <row r="86" spans="1:4" x14ac:dyDescent="0.2">
      <c r="A86" s="5"/>
      <c r="B86" s="6"/>
      <c r="C86" s="6"/>
      <c r="D86" s="7"/>
    </row>
    <row r="87" spans="1:4" x14ac:dyDescent="0.2">
      <c r="A87" s="5"/>
      <c r="B87" s="6"/>
      <c r="C87" s="6"/>
      <c r="D87" s="7"/>
    </row>
    <row r="88" spans="1:4" x14ac:dyDescent="0.2">
      <c r="A88" s="5"/>
      <c r="B88" s="6"/>
      <c r="C88" s="6"/>
      <c r="D88" s="7"/>
    </row>
    <row r="89" spans="1:4" x14ac:dyDescent="0.2">
      <c r="A89" s="5"/>
      <c r="B89" s="6"/>
      <c r="C89" s="6"/>
      <c r="D89" s="7"/>
    </row>
    <row r="90" spans="1:4" x14ac:dyDescent="0.2">
      <c r="A90" s="5"/>
      <c r="B90" s="6"/>
      <c r="C90" s="6"/>
      <c r="D90" s="7"/>
    </row>
    <row r="91" spans="1:4" x14ac:dyDescent="0.2">
      <c r="A91" s="5"/>
      <c r="B91" s="6"/>
      <c r="C91" s="6"/>
      <c r="D91" s="7"/>
    </row>
    <row r="92" spans="1:4" x14ac:dyDescent="0.2">
      <c r="A92" s="5"/>
      <c r="B92" s="6"/>
      <c r="C92" s="6"/>
      <c r="D92" s="7"/>
    </row>
    <row r="93" spans="1:4" x14ac:dyDescent="0.2">
      <c r="A93" s="5"/>
      <c r="B93" s="6"/>
      <c r="C93" s="6"/>
      <c r="D93" s="7"/>
    </row>
    <row r="94" spans="1:4" x14ac:dyDescent="0.2">
      <c r="A94" s="5"/>
      <c r="B94" s="6"/>
      <c r="C94" s="6"/>
      <c r="D94" s="7"/>
    </row>
    <row r="95" spans="1:4" x14ac:dyDescent="0.2">
      <c r="A95" s="5"/>
      <c r="B95" s="6"/>
      <c r="C95" s="6"/>
      <c r="D95" s="7"/>
    </row>
    <row r="96" spans="1:4" x14ac:dyDescent="0.2">
      <c r="A96" s="5"/>
      <c r="B96" s="6"/>
      <c r="C96" s="6"/>
      <c r="D96" s="7"/>
    </row>
    <row r="97" spans="1:4" x14ac:dyDescent="0.2">
      <c r="A97" s="5"/>
      <c r="B97" s="6"/>
      <c r="C97" s="6"/>
      <c r="D97" s="7"/>
    </row>
    <row r="98" spans="1:4" x14ac:dyDescent="0.2">
      <c r="A98" s="5"/>
      <c r="B98" s="6"/>
      <c r="C98" s="6"/>
      <c r="D98" s="7"/>
    </row>
    <row r="99" spans="1:4" x14ac:dyDescent="0.2">
      <c r="A99" s="5"/>
      <c r="B99" s="6"/>
      <c r="C99" s="6"/>
      <c r="D99" s="7"/>
    </row>
    <row r="100" spans="1:4" x14ac:dyDescent="0.2">
      <c r="A100" s="5"/>
      <c r="B100" s="6"/>
      <c r="C100" s="6"/>
      <c r="D100" s="7"/>
    </row>
    <row r="101" spans="1:4" x14ac:dyDescent="0.2">
      <c r="A101" s="5"/>
      <c r="B101" s="6"/>
      <c r="C101" s="6"/>
      <c r="D101" s="7"/>
    </row>
    <row r="102" spans="1:4" x14ac:dyDescent="0.2">
      <c r="A102" s="5"/>
      <c r="B102" s="6"/>
      <c r="C102" s="6"/>
      <c r="D102" s="7"/>
    </row>
    <row r="103" spans="1:4" x14ac:dyDescent="0.2">
      <c r="A103" s="5"/>
      <c r="B103" s="6"/>
      <c r="C103" s="6"/>
      <c r="D103" s="7"/>
    </row>
    <row r="104" spans="1:4" x14ac:dyDescent="0.2">
      <c r="A104" s="5"/>
      <c r="B104" s="6"/>
      <c r="C104" s="6"/>
      <c r="D104" s="7"/>
    </row>
    <row r="105" spans="1:4" x14ac:dyDescent="0.2">
      <c r="A105" s="5"/>
      <c r="B105" s="6"/>
      <c r="C105" s="6"/>
      <c r="D105" s="7"/>
    </row>
    <row r="106" spans="1:4" x14ac:dyDescent="0.2">
      <c r="A106" s="5"/>
      <c r="B106" s="6"/>
      <c r="C106" s="6"/>
      <c r="D106" s="7"/>
    </row>
    <row r="107" spans="1:4" x14ac:dyDescent="0.2">
      <c r="A107" s="5"/>
      <c r="B107" s="6"/>
      <c r="C107" s="6"/>
      <c r="D107" s="7"/>
    </row>
    <row r="108" spans="1:4" x14ac:dyDescent="0.2">
      <c r="A108" s="5"/>
      <c r="B108" s="6"/>
      <c r="C108" s="6"/>
      <c r="D108" s="7"/>
    </row>
    <row r="109" spans="1:4" x14ac:dyDescent="0.2">
      <c r="A109" s="5"/>
      <c r="B109" s="6"/>
      <c r="C109" s="6"/>
      <c r="D109" s="7"/>
    </row>
    <row r="110" spans="1:4" x14ac:dyDescent="0.2">
      <c r="A110" s="5"/>
      <c r="B110" s="6"/>
      <c r="C110" s="6"/>
      <c r="D110" s="7"/>
    </row>
    <row r="111" spans="1:4" x14ac:dyDescent="0.2">
      <c r="A111" s="5"/>
      <c r="B111" s="6"/>
      <c r="C111" s="6"/>
      <c r="D111" s="7"/>
    </row>
    <row r="112" spans="1:4" x14ac:dyDescent="0.2">
      <c r="A112" s="5"/>
      <c r="B112" s="6"/>
      <c r="C112" s="6"/>
      <c r="D112" s="7"/>
    </row>
    <row r="113" spans="1:4" x14ac:dyDescent="0.2">
      <c r="A113" s="5"/>
      <c r="B113" s="6"/>
      <c r="C113" s="6"/>
      <c r="D113" s="7"/>
    </row>
    <row r="114" spans="1:4" x14ac:dyDescent="0.2">
      <c r="A114" s="5"/>
      <c r="B114" s="6"/>
      <c r="C114" s="6"/>
      <c r="D114" s="7"/>
    </row>
    <row r="115" spans="1:4" x14ac:dyDescent="0.2">
      <c r="A115" s="5"/>
      <c r="B115" s="6"/>
      <c r="C115" s="6"/>
      <c r="D115" s="7"/>
    </row>
    <row r="116" spans="1:4" x14ac:dyDescent="0.2">
      <c r="A116" s="5"/>
      <c r="B116" s="6"/>
      <c r="C116" s="6"/>
      <c r="D116" s="7"/>
    </row>
    <row r="117" spans="1:4" x14ac:dyDescent="0.2">
      <c r="A117" s="5"/>
      <c r="B117" s="6"/>
      <c r="C117" s="6"/>
      <c r="D117" s="7"/>
    </row>
    <row r="118" spans="1:4" x14ac:dyDescent="0.2">
      <c r="A118" s="5"/>
      <c r="B118" s="6"/>
      <c r="C118" s="6"/>
      <c r="D118" s="7"/>
    </row>
    <row r="119" spans="1:4" x14ac:dyDescent="0.2">
      <c r="A119" s="5"/>
      <c r="B119" s="6"/>
      <c r="C119" s="6"/>
      <c r="D119" s="7"/>
    </row>
    <row r="120" spans="1:4" x14ac:dyDescent="0.2">
      <c r="A120" s="5"/>
      <c r="B120" s="6"/>
      <c r="C120" s="6"/>
      <c r="D120" s="7"/>
    </row>
    <row r="121" spans="1:4" x14ac:dyDescent="0.2">
      <c r="A121" s="5"/>
      <c r="B121" s="6"/>
      <c r="C121" s="6"/>
      <c r="D121" s="7"/>
    </row>
    <row r="122" spans="1:4" x14ac:dyDescent="0.2">
      <c r="A122" s="5"/>
      <c r="B122" s="6"/>
      <c r="C122" s="6"/>
      <c r="D122" s="7"/>
    </row>
    <row r="123" spans="1:4" x14ac:dyDescent="0.2">
      <c r="A123" s="5"/>
      <c r="B123" s="6"/>
      <c r="C123" s="6"/>
      <c r="D123" s="7"/>
    </row>
    <row r="124" spans="1:4" x14ac:dyDescent="0.2">
      <c r="A124" s="5"/>
      <c r="B124" s="6"/>
      <c r="C124" s="6"/>
      <c r="D124" s="7"/>
    </row>
    <row r="125" spans="1:4" x14ac:dyDescent="0.2">
      <c r="A125" s="5"/>
      <c r="B125" s="6"/>
      <c r="C125" s="6"/>
      <c r="D125" s="7"/>
    </row>
    <row r="126" spans="1:4" x14ac:dyDescent="0.2">
      <c r="A126" s="5"/>
      <c r="B126" s="6"/>
      <c r="C126" s="6"/>
      <c r="D126" s="7"/>
    </row>
    <row r="127" spans="1:4" x14ac:dyDescent="0.2">
      <c r="A127" s="5"/>
      <c r="B127" s="6"/>
      <c r="C127" s="6"/>
      <c r="D127" s="7"/>
    </row>
    <row r="128" spans="1:4" x14ac:dyDescent="0.2">
      <c r="A128" s="5"/>
      <c r="B128" s="6"/>
      <c r="C128" s="6"/>
      <c r="D128" s="7"/>
    </row>
    <row r="129" spans="1:4" x14ac:dyDescent="0.2">
      <c r="A129" s="5"/>
      <c r="B129" s="6"/>
      <c r="C129" s="6"/>
      <c r="D129" s="7"/>
    </row>
    <row r="130" spans="1:4" x14ac:dyDescent="0.2">
      <c r="A130" s="5"/>
      <c r="B130" s="6"/>
      <c r="C130" s="6"/>
      <c r="D130" s="7"/>
    </row>
    <row r="131" spans="1:4" x14ac:dyDescent="0.2">
      <c r="A131" s="5"/>
      <c r="B131" s="6"/>
      <c r="C131" s="6"/>
      <c r="D131" s="7"/>
    </row>
    <row r="132" spans="1:4" x14ac:dyDescent="0.2">
      <c r="A132" s="5"/>
      <c r="B132" s="6"/>
      <c r="C132" s="6"/>
      <c r="D132" s="7"/>
    </row>
    <row r="133" spans="1:4" x14ac:dyDescent="0.2">
      <c r="A133" s="5"/>
      <c r="B133" s="6"/>
      <c r="C133" s="6"/>
      <c r="D133" s="7"/>
    </row>
    <row r="134" spans="1:4" x14ac:dyDescent="0.2">
      <c r="A134" s="5"/>
      <c r="B134" s="6"/>
      <c r="C134" s="6"/>
      <c r="D134" s="7"/>
    </row>
    <row r="135" spans="1:4" x14ac:dyDescent="0.2">
      <c r="A135" s="5"/>
      <c r="B135" s="6"/>
      <c r="C135" s="6"/>
      <c r="D135" s="7"/>
    </row>
    <row r="136" spans="1:4" x14ac:dyDescent="0.2">
      <c r="A136" s="5"/>
      <c r="B136" s="6"/>
      <c r="C136" s="6"/>
      <c r="D136" s="7"/>
    </row>
    <row r="137" spans="1:4" x14ac:dyDescent="0.2">
      <c r="A137" s="5"/>
      <c r="B137" s="6"/>
      <c r="C137" s="6"/>
      <c r="D137" s="7"/>
    </row>
    <row r="138" spans="1:4" x14ac:dyDescent="0.2">
      <c r="A138" s="5"/>
      <c r="B138" s="6"/>
      <c r="C138" s="6"/>
      <c r="D138" s="7"/>
    </row>
    <row r="139" spans="1:4" x14ac:dyDescent="0.2">
      <c r="A139" s="5"/>
      <c r="B139" s="6"/>
      <c r="C139" s="6"/>
      <c r="D139" s="7"/>
    </row>
    <row r="140" spans="1:4" x14ac:dyDescent="0.2">
      <c r="A140" s="5"/>
      <c r="B140" s="6"/>
      <c r="C140" s="6"/>
      <c r="D140" s="7"/>
    </row>
    <row r="141" spans="1:4" x14ac:dyDescent="0.2">
      <c r="A141" s="5"/>
      <c r="B141" s="6"/>
      <c r="C141" s="6"/>
      <c r="D141" s="7"/>
    </row>
    <row r="142" spans="1:4" x14ac:dyDescent="0.2">
      <c r="A142" s="5"/>
      <c r="B142" s="6"/>
      <c r="C142" s="6"/>
      <c r="D142" s="7"/>
    </row>
    <row r="143" spans="1:4" x14ac:dyDescent="0.2">
      <c r="A143" s="5"/>
      <c r="B143" s="6"/>
      <c r="C143" s="6"/>
      <c r="D143" s="7"/>
    </row>
    <row r="144" spans="1:4" x14ac:dyDescent="0.2">
      <c r="A144" s="5"/>
      <c r="B144" s="6"/>
      <c r="C144" s="6"/>
      <c r="D144" s="7"/>
    </row>
    <row r="145" spans="1:4" x14ac:dyDescent="0.2">
      <c r="A145" s="5"/>
      <c r="B145" s="6"/>
      <c r="C145" s="6"/>
      <c r="D145" s="7"/>
    </row>
    <row r="146" spans="1:4" x14ac:dyDescent="0.2">
      <c r="A146" s="5"/>
      <c r="B146" s="6"/>
      <c r="C146" s="6"/>
      <c r="D146" s="7"/>
    </row>
    <row r="147" spans="1:4" x14ac:dyDescent="0.2">
      <c r="A147" s="5"/>
      <c r="B147" s="6"/>
      <c r="C147" s="6"/>
      <c r="D147" s="7"/>
    </row>
    <row r="148" spans="1:4" x14ac:dyDescent="0.2">
      <c r="A148" s="5"/>
      <c r="B148" s="6"/>
      <c r="C148" s="6"/>
      <c r="D148" s="7"/>
    </row>
    <row r="149" spans="1:4" x14ac:dyDescent="0.2">
      <c r="A149" s="5"/>
      <c r="B149" s="6"/>
      <c r="C149" s="6"/>
      <c r="D149" s="7"/>
    </row>
    <row r="150" spans="1:4" x14ac:dyDescent="0.2">
      <c r="A150" s="5"/>
      <c r="B150" s="6"/>
      <c r="C150" s="6"/>
      <c r="D150" s="7"/>
    </row>
    <row r="151" spans="1:4" x14ac:dyDescent="0.2">
      <c r="A151" s="5"/>
      <c r="B151" s="6"/>
      <c r="C151" s="6"/>
      <c r="D151" s="7"/>
    </row>
    <row r="152" spans="1:4" x14ac:dyDescent="0.2">
      <c r="A152" s="5"/>
      <c r="B152" s="6"/>
      <c r="C152" s="6"/>
      <c r="D152" s="7"/>
    </row>
    <row r="153" spans="1:4" x14ac:dyDescent="0.2">
      <c r="A153" s="5"/>
      <c r="B153" s="6"/>
      <c r="C153" s="6"/>
      <c r="D153" s="7"/>
    </row>
    <row r="154" spans="1:4" x14ac:dyDescent="0.2">
      <c r="A154" s="5"/>
      <c r="B154" s="6"/>
      <c r="C154" s="6"/>
      <c r="D154" s="7"/>
    </row>
    <row r="155" spans="1:4" x14ac:dyDescent="0.2">
      <c r="A155" s="5"/>
      <c r="B155" s="6"/>
      <c r="C155" s="6"/>
      <c r="D155" s="7"/>
    </row>
    <row r="156" spans="1:4" x14ac:dyDescent="0.2">
      <c r="A156" s="5"/>
      <c r="B156" s="6"/>
      <c r="C156" s="6"/>
      <c r="D156" s="7"/>
    </row>
    <row r="157" spans="1:4" x14ac:dyDescent="0.2">
      <c r="A157" s="5"/>
      <c r="B157" s="6"/>
      <c r="C157" s="6"/>
      <c r="D157" s="7"/>
    </row>
    <row r="158" spans="1:4" x14ac:dyDescent="0.2">
      <c r="A158" s="5"/>
      <c r="B158" s="6"/>
      <c r="C158" s="6"/>
      <c r="D158" s="7"/>
    </row>
    <row r="159" spans="1:4" x14ac:dyDescent="0.2">
      <c r="A159" s="5"/>
      <c r="B159" s="6"/>
      <c r="C159" s="6"/>
      <c r="D159" s="7"/>
    </row>
    <row r="160" spans="1:4" x14ac:dyDescent="0.2">
      <c r="A160" s="5"/>
      <c r="B160" s="6"/>
      <c r="C160" s="6"/>
      <c r="D160" s="7"/>
    </row>
    <row r="161" spans="1:4" x14ac:dyDescent="0.2">
      <c r="A161" s="5"/>
      <c r="B161" s="6"/>
      <c r="C161" s="6"/>
      <c r="D161" s="7"/>
    </row>
    <row r="162" spans="1:4" x14ac:dyDescent="0.2">
      <c r="A162" s="5"/>
      <c r="B162" s="6"/>
      <c r="C162" s="6"/>
      <c r="D162" s="7"/>
    </row>
    <row r="163" spans="1:4" x14ac:dyDescent="0.2">
      <c r="A163" s="5"/>
      <c r="B163" s="6"/>
      <c r="C163" s="6"/>
      <c r="D163" s="7"/>
    </row>
    <row r="164" spans="1:4" x14ac:dyDescent="0.2">
      <c r="A164" s="5"/>
      <c r="B164" s="6"/>
      <c r="C164" s="6"/>
      <c r="D164" s="7"/>
    </row>
    <row r="165" spans="1:4" x14ac:dyDescent="0.2">
      <c r="A165" s="5"/>
      <c r="B165" s="6"/>
      <c r="C165" s="6"/>
      <c r="D165" s="7"/>
    </row>
    <row r="166" spans="1:4" x14ac:dyDescent="0.2">
      <c r="A166" s="5"/>
      <c r="B166" s="6"/>
      <c r="C166" s="6"/>
      <c r="D166" s="7"/>
    </row>
    <row r="167" spans="1:4" x14ac:dyDescent="0.2">
      <c r="A167" s="5"/>
      <c r="B167" s="6"/>
      <c r="C167" s="6"/>
      <c r="D167" s="7"/>
    </row>
    <row r="168" spans="1:4" x14ac:dyDescent="0.2">
      <c r="A168" s="5"/>
      <c r="B168" s="6"/>
      <c r="C168" s="6"/>
      <c r="D168" s="7"/>
    </row>
    <row r="169" spans="1:4" x14ac:dyDescent="0.2">
      <c r="A169" s="5"/>
      <c r="B169" s="6"/>
      <c r="C169" s="6"/>
      <c r="D169" s="7"/>
    </row>
    <row r="170" spans="1:4" x14ac:dyDescent="0.2">
      <c r="A170" s="5"/>
      <c r="B170" s="6"/>
      <c r="C170" s="6"/>
      <c r="D170" s="7"/>
    </row>
    <row r="171" spans="1:4" x14ac:dyDescent="0.2">
      <c r="A171" s="5"/>
      <c r="B171" s="6"/>
      <c r="C171" s="6"/>
      <c r="D171" s="7"/>
    </row>
    <row r="172" spans="1:4" x14ac:dyDescent="0.2">
      <c r="A172" s="5"/>
      <c r="B172" s="6"/>
      <c r="C172" s="6"/>
      <c r="D172" s="7"/>
    </row>
    <row r="173" spans="1:4" x14ac:dyDescent="0.2">
      <c r="A173" s="5"/>
      <c r="B173" s="6"/>
      <c r="C173" s="6"/>
      <c r="D173" s="7"/>
    </row>
    <row r="174" spans="1:4" x14ac:dyDescent="0.2">
      <c r="A174" s="5"/>
      <c r="B174" s="6"/>
      <c r="C174" s="6"/>
      <c r="D174" s="7"/>
    </row>
    <row r="175" spans="1:4" x14ac:dyDescent="0.2">
      <c r="A175" s="5"/>
      <c r="B175" s="6"/>
      <c r="C175" s="6"/>
      <c r="D175" s="7"/>
    </row>
    <row r="176" spans="1:4" x14ac:dyDescent="0.2">
      <c r="A176" s="5"/>
      <c r="B176" s="6"/>
      <c r="C176" s="6"/>
      <c r="D176" s="7"/>
    </row>
    <row r="177" spans="1:4" x14ac:dyDescent="0.2">
      <c r="A177" s="5"/>
      <c r="B177" s="6"/>
      <c r="C177" s="6"/>
      <c r="D177" s="7"/>
    </row>
    <row r="178" spans="1:4" x14ac:dyDescent="0.2">
      <c r="A178" s="5"/>
      <c r="B178" s="6"/>
      <c r="C178" s="6"/>
      <c r="D178" s="7"/>
    </row>
    <row r="179" spans="1:4" x14ac:dyDescent="0.2">
      <c r="A179" s="5"/>
      <c r="B179" s="6"/>
      <c r="C179" s="6"/>
      <c r="D179" s="7"/>
    </row>
    <row r="180" spans="1:4" x14ac:dyDescent="0.2">
      <c r="A180" s="5"/>
      <c r="B180" s="6"/>
      <c r="C180" s="6"/>
      <c r="D180" s="7"/>
    </row>
    <row r="181" spans="1:4" x14ac:dyDescent="0.2">
      <c r="A181" s="5"/>
      <c r="B181" s="6"/>
      <c r="C181" s="6"/>
      <c r="D181" s="7"/>
    </row>
    <row r="182" spans="1:4" x14ac:dyDescent="0.2">
      <c r="A182" s="5"/>
      <c r="B182" s="6"/>
      <c r="C182" s="6"/>
      <c r="D182" s="7"/>
    </row>
    <row r="183" spans="1:4" x14ac:dyDescent="0.2">
      <c r="A183" s="5"/>
      <c r="B183" s="6"/>
      <c r="C183" s="6"/>
      <c r="D183" s="7"/>
    </row>
    <row r="184" spans="1:4" x14ac:dyDescent="0.2">
      <c r="A184" s="5"/>
      <c r="B184" s="6"/>
      <c r="C184" s="6"/>
      <c r="D184" s="7"/>
    </row>
    <row r="185" spans="1:4" x14ac:dyDescent="0.2">
      <c r="A185" s="5"/>
      <c r="B185" s="6"/>
      <c r="C185" s="6"/>
      <c r="D185" s="7"/>
    </row>
    <row r="186" spans="1:4" x14ac:dyDescent="0.2">
      <c r="A186" s="5"/>
      <c r="B186" s="6"/>
      <c r="C186" s="6"/>
      <c r="D186" s="7"/>
    </row>
    <row r="187" spans="1:4" x14ac:dyDescent="0.2">
      <c r="A187" s="5"/>
      <c r="B187" s="6"/>
      <c r="C187" s="6"/>
      <c r="D187" s="7"/>
    </row>
    <row r="188" spans="1:4" x14ac:dyDescent="0.2">
      <c r="A188" s="5"/>
      <c r="B188" s="6"/>
      <c r="C188" s="6"/>
      <c r="D188" s="7"/>
    </row>
    <row r="189" spans="1:4" x14ac:dyDescent="0.2">
      <c r="A189" s="5"/>
      <c r="B189" s="6"/>
      <c r="C189" s="6"/>
      <c r="D189" s="7"/>
    </row>
    <row r="190" spans="1:4" x14ac:dyDescent="0.2">
      <c r="A190" s="5"/>
      <c r="B190" s="6"/>
      <c r="C190" s="6"/>
      <c r="D190" s="7"/>
    </row>
    <row r="191" spans="1:4" x14ac:dyDescent="0.2">
      <c r="A191" s="5"/>
      <c r="B191" s="6"/>
      <c r="C191" s="6"/>
      <c r="D191" s="7"/>
    </row>
    <row r="192" spans="1:4" x14ac:dyDescent="0.2">
      <c r="A192" s="5"/>
      <c r="B192" s="6"/>
      <c r="C192" s="6"/>
      <c r="D192" s="7"/>
    </row>
    <row r="193" spans="1:4" x14ac:dyDescent="0.2">
      <c r="A193" s="5"/>
      <c r="B193" s="6"/>
      <c r="C193" s="6"/>
      <c r="D193" s="7"/>
    </row>
    <row r="194" spans="1:4" x14ac:dyDescent="0.2">
      <c r="A194" s="5"/>
      <c r="B194" s="6"/>
      <c r="C194" s="6"/>
      <c r="D194" s="7"/>
    </row>
    <row r="195" spans="1:4" x14ac:dyDescent="0.2">
      <c r="A195" s="5"/>
      <c r="B195" s="6"/>
      <c r="C195" s="6"/>
      <c r="D195" s="7"/>
    </row>
    <row r="196" spans="1:4" x14ac:dyDescent="0.2">
      <c r="A196" s="5"/>
      <c r="B196" s="6"/>
      <c r="C196" s="6"/>
      <c r="D196" s="7"/>
    </row>
    <row r="197" spans="1:4" x14ac:dyDescent="0.2">
      <c r="A197" s="5"/>
      <c r="B197" s="6"/>
      <c r="C197" s="6"/>
      <c r="D197" s="7"/>
    </row>
    <row r="198" spans="1:4" x14ac:dyDescent="0.2">
      <c r="A198" s="5"/>
      <c r="B198" s="6"/>
      <c r="C198" s="6"/>
      <c r="D198" s="7"/>
    </row>
    <row r="199" spans="1:4" x14ac:dyDescent="0.2">
      <c r="A199" s="5"/>
      <c r="B199" s="6"/>
      <c r="C199" s="6"/>
      <c r="D199" s="7"/>
    </row>
    <row r="200" spans="1:4" x14ac:dyDescent="0.2">
      <c r="A200" s="5"/>
      <c r="B200" s="6"/>
      <c r="C200" s="6"/>
      <c r="D200" s="7"/>
    </row>
    <row r="201" spans="1:4" x14ac:dyDescent="0.2">
      <c r="A201" s="5"/>
      <c r="B201" s="6"/>
      <c r="C201" s="6"/>
      <c r="D201" s="7"/>
    </row>
    <row r="202" spans="1:4" x14ac:dyDescent="0.2">
      <c r="A202" s="5"/>
      <c r="B202" s="6"/>
      <c r="C202" s="6"/>
      <c r="D202" s="7"/>
    </row>
    <row r="203" spans="1:4" x14ac:dyDescent="0.2">
      <c r="A203" s="5"/>
      <c r="B203" s="6"/>
      <c r="C203" s="6"/>
      <c r="D203" s="7"/>
    </row>
    <row r="204" spans="1:4" x14ac:dyDescent="0.2">
      <c r="A204" s="5"/>
      <c r="B204" s="6"/>
      <c r="C204" s="6"/>
      <c r="D204" s="7"/>
    </row>
    <row r="205" spans="1:4" x14ac:dyDescent="0.2">
      <c r="A205" s="5"/>
      <c r="B205" s="6"/>
      <c r="C205" s="6"/>
      <c r="D205" s="7"/>
    </row>
    <row r="206" spans="1:4" x14ac:dyDescent="0.2">
      <c r="A206" s="5"/>
      <c r="B206" s="6"/>
      <c r="C206" s="6"/>
      <c r="D206" s="7"/>
    </row>
    <row r="207" spans="1:4" x14ac:dyDescent="0.2">
      <c r="A207" s="5"/>
      <c r="B207" s="6"/>
      <c r="C207" s="6"/>
      <c r="D207" s="7"/>
    </row>
    <row r="208" spans="1:4" x14ac:dyDescent="0.2">
      <c r="A208" s="5"/>
      <c r="B208" s="6"/>
      <c r="C208" s="6"/>
      <c r="D208" s="7"/>
    </row>
    <row r="209" spans="1:4" x14ac:dyDescent="0.2">
      <c r="A209" s="5"/>
      <c r="B209" s="6"/>
      <c r="C209" s="6"/>
      <c r="D209" s="7"/>
    </row>
    <row r="210" spans="1:4" x14ac:dyDescent="0.2">
      <c r="A210" s="5"/>
      <c r="B210" s="6"/>
      <c r="C210" s="6"/>
      <c r="D210" s="7"/>
    </row>
    <row r="211" spans="1:4" x14ac:dyDescent="0.2">
      <c r="A211" s="5"/>
      <c r="B211" s="6"/>
      <c r="C211" s="6"/>
      <c r="D211" s="7"/>
    </row>
    <row r="212" spans="1:4" x14ac:dyDescent="0.2">
      <c r="A212" s="5"/>
      <c r="B212" s="6"/>
      <c r="C212" s="6"/>
      <c r="D212" s="7"/>
    </row>
    <row r="213" spans="1:4" x14ac:dyDescent="0.2">
      <c r="A213" s="5"/>
      <c r="B213" s="6"/>
      <c r="C213" s="6"/>
      <c r="D213" s="7"/>
    </row>
    <row r="214" spans="1:4" x14ac:dyDescent="0.2">
      <c r="A214" s="5"/>
      <c r="B214" s="6"/>
      <c r="C214" s="6"/>
      <c r="D214" s="7"/>
    </row>
    <row r="215" spans="1:4" x14ac:dyDescent="0.2">
      <c r="A215" s="5"/>
      <c r="B215" s="6"/>
      <c r="C215" s="6"/>
      <c r="D215" s="7"/>
    </row>
    <row r="216" spans="1:4" x14ac:dyDescent="0.2">
      <c r="A216" s="5"/>
      <c r="B216" s="6"/>
      <c r="C216" s="6"/>
      <c r="D216" s="7"/>
    </row>
    <row r="217" spans="1:4" x14ac:dyDescent="0.2">
      <c r="A217" s="5"/>
      <c r="B217" s="6"/>
      <c r="C217" s="6"/>
      <c r="D217" s="7"/>
    </row>
    <row r="218" spans="1:4" x14ac:dyDescent="0.2">
      <c r="A218" s="5"/>
      <c r="B218" s="6"/>
      <c r="C218" s="6"/>
      <c r="D218" s="7"/>
    </row>
    <row r="219" spans="1:4" x14ac:dyDescent="0.2">
      <c r="A219" s="5"/>
      <c r="B219" s="6"/>
      <c r="C219" s="6"/>
      <c r="D219" s="7"/>
    </row>
    <row r="220" spans="1:4" x14ac:dyDescent="0.2">
      <c r="A220" s="5"/>
      <c r="B220" s="6"/>
      <c r="C220" s="6"/>
      <c r="D220" s="7"/>
    </row>
    <row r="221" spans="1:4" x14ac:dyDescent="0.2">
      <c r="A221" s="5"/>
      <c r="B221" s="6"/>
      <c r="C221" s="6"/>
      <c r="D221" s="7"/>
    </row>
    <row r="222" spans="1:4" x14ac:dyDescent="0.2">
      <c r="A222" s="5"/>
      <c r="B222" s="6"/>
      <c r="C222" s="6"/>
      <c r="D222" s="7"/>
    </row>
    <row r="223" spans="1:4" x14ac:dyDescent="0.2">
      <c r="A223" s="5"/>
      <c r="B223" s="6"/>
      <c r="C223" s="6"/>
      <c r="D223" s="7"/>
    </row>
    <row r="224" spans="1:4" x14ac:dyDescent="0.2">
      <c r="A224" s="5"/>
      <c r="B224" s="6"/>
      <c r="C224" s="6"/>
      <c r="D224" s="7"/>
    </row>
    <row r="225" spans="1:4" x14ac:dyDescent="0.2">
      <c r="A225" s="5"/>
      <c r="B225" s="6"/>
      <c r="C225" s="6"/>
      <c r="D225" s="7"/>
    </row>
    <row r="226" spans="1:4" x14ac:dyDescent="0.2">
      <c r="A226" s="5"/>
      <c r="B226" s="6"/>
      <c r="C226" s="6"/>
      <c r="D226" s="7"/>
    </row>
    <row r="227" spans="1:4" x14ac:dyDescent="0.2">
      <c r="A227" s="5"/>
      <c r="B227" s="6"/>
      <c r="C227" s="6"/>
      <c r="D227" s="7"/>
    </row>
    <row r="228" spans="1:4" x14ac:dyDescent="0.2">
      <c r="A228" s="5"/>
      <c r="B228" s="6"/>
      <c r="C228" s="6"/>
      <c r="D228" s="7"/>
    </row>
    <row r="229" spans="1:4" x14ac:dyDescent="0.2">
      <c r="A229" s="5"/>
      <c r="B229" s="6"/>
      <c r="C229" s="6"/>
      <c r="D229" s="7"/>
    </row>
    <row r="230" spans="1:4" x14ac:dyDescent="0.2">
      <c r="A230" s="5"/>
      <c r="B230" s="6"/>
      <c r="C230" s="6"/>
      <c r="D230" s="7"/>
    </row>
    <row r="231" spans="1:4" x14ac:dyDescent="0.2">
      <c r="A231" s="5"/>
      <c r="B231" s="6"/>
      <c r="C231" s="6"/>
      <c r="D231" s="7"/>
    </row>
    <row r="232" spans="1:4" x14ac:dyDescent="0.2">
      <c r="A232" s="5"/>
      <c r="B232" s="6"/>
      <c r="C232" s="6"/>
      <c r="D232" s="7"/>
    </row>
    <row r="233" spans="1:4" x14ac:dyDescent="0.2">
      <c r="A233" s="5"/>
      <c r="B233" s="6"/>
      <c r="C233" s="6"/>
      <c r="D233" s="7"/>
    </row>
    <row r="234" spans="1:4" x14ac:dyDescent="0.2">
      <c r="A234" s="5"/>
      <c r="B234" s="6"/>
      <c r="C234" s="6"/>
      <c r="D234" s="7"/>
    </row>
    <row r="235" spans="1:4" x14ac:dyDescent="0.2">
      <c r="A235" s="5"/>
      <c r="B235" s="6"/>
      <c r="C235" s="6"/>
      <c r="D235" s="7"/>
    </row>
    <row r="236" spans="1:4" x14ac:dyDescent="0.2">
      <c r="A236" s="5"/>
      <c r="B236" s="6"/>
      <c r="C236" s="6"/>
      <c r="D236" s="7"/>
    </row>
    <row r="237" spans="1:4" x14ac:dyDescent="0.2">
      <c r="A237" s="5"/>
      <c r="B237" s="6"/>
      <c r="C237" s="6"/>
      <c r="D237" s="7"/>
    </row>
    <row r="238" spans="1:4" x14ac:dyDescent="0.2">
      <c r="A238" s="5"/>
      <c r="B238" s="6"/>
      <c r="C238" s="6"/>
      <c r="D238" s="7"/>
    </row>
    <row r="239" spans="1:4" x14ac:dyDescent="0.2">
      <c r="A239" s="5"/>
      <c r="B239" s="6"/>
      <c r="C239" s="6"/>
      <c r="D239" s="7"/>
    </row>
    <row r="240" spans="1:4" x14ac:dyDescent="0.2">
      <c r="A240" s="5"/>
      <c r="B240" s="6"/>
      <c r="C240" s="6"/>
      <c r="D240" s="7"/>
    </row>
    <row r="241" spans="1:4" x14ac:dyDescent="0.2">
      <c r="A241" s="5"/>
      <c r="B241" s="6"/>
      <c r="C241" s="6"/>
      <c r="D241" s="7"/>
    </row>
    <row r="242" spans="1:4" x14ac:dyDescent="0.2">
      <c r="A242" s="5"/>
      <c r="B242" s="6"/>
      <c r="C242" s="6"/>
      <c r="D242" s="7"/>
    </row>
    <row r="243" spans="1:4" x14ac:dyDescent="0.2">
      <c r="A243" s="5"/>
      <c r="B243" s="6"/>
      <c r="C243" s="6"/>
      <c r="D243" s="7"/>
    </row>
    <row r="244" spans="1:4" x14ac:dyDescent="0.2">
      <c r="A244" s="8"/>
      <c r="B244" s="9"/>
      <c r="C244" s="9"/>
      <c r="D244" s="10"/>
    </row>
  </sheetData>
  <dataValidations count="2">
    <dataValidation type="list" allowBlank="1" showInputMessage="1" showErrorMessage="1" sqref="H2" xr:uid="{1AA28DBB-907C-4D74-B4E4-C046D2459293}">
      <formula1>$K$8:$K$13</formula1>
    </dataValidation>
    <dataValidation type="whole" operator="greaterThanOrEqual" showInputMessage="1" showErrorMessage="1" error="Please input a whole number greater than 0" promptTitle="Min Population" prompt="Input whole number greater than 0" sqref="H3" xr:uid="{377B14F0-A46D-4950-9D9F-2D6B99830D69}">
      <formula1>0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F271EA-DF03-4CC1-892D-457E098BD8A0}">
  <dimension ref="A1:D53"/>
  <sheetViews>
    <sheetView topLeftCell="B1" workbookViewId="0">
      <selection activeCell="B2" sqref="B2"/>
    </sheetView>
  </sheetViews>
  <sheetFormatPr defaultColWidth="8.75" defaultRowHeight="14.25" x14ac:dyDescent="0.2"/>
  <cols>
    <col min="1" max="1" width="3.875" style="1" hidden="1" customWidth="1"/>
    <col min="2" max="2" width="34.25" style="1" bestFit="1" customWidth="1"/>
    <col min="3" max="3" width="7.25" style="1" bestFit="1" customWidth="1"/>
    <col min="4" max="4" width="12.125" style="3" bestFit="1" customWidth="1"/>
    <col min="5" max="16384" width="8.75" style="1"/>
  </cols>
  <sheetData>
    <row r="1" spans="1:4" ht="15" x14ac:dyDescent="0.25">
      <c r="A1" s="15" t="s">
        <v>248</v>
      </c>
      <c r="B1" s="16" t="s">
        <v>0</v>
      </c>
      <c r="C1" s="16" t="s">
        <v>1</v>
      </c>
      <c r="D1" s="17" t="s">
        <v>2</v>
      </c>
    </row>
    <row r="2" spans="1:4" x14ac:dyDescent="0.2">
      <c r="A2" s="5" cm="1">
        <f t="array" ref="A2:D53">_xlfn._xlws.SORT(_xlfn._xlws.FILTER(MasterList[],MasterList[Region]="Europe"),4,-1)</f>
        <v>177</v>
      </c>
      <c r="B2" s="18" t="str">
        <v> Russia</v>
      </c>
      <c r="C2" s="18" t="str">
        <v>Europe</v>
      </c>
      <c r="D2" s="19">
        <v>145478097</v>
      </c>
    </row>
    <row r="3" spans="1:4" x14ac:dyDescent="0.2">
      <c r="A3" s="5">
        <v>80</v>
      </c>
      <c r="B3" s="6" t="str">
        <v> Germany</v>
      </c>
      <c r="C3" s="6" t="str">
        <v>Europe</v>
      </c>
      <c r="D3" s="20">
        <v>83222442</v>
      </c>
    </row>
    <row r="4" spans="1:4" x14ac:dyDescent="0.2">
      <c r="A4" s="5">
        <v>75</v>
      </c>
      <c r="B4" s="6" t="str">
        <v> France</v>
      </c>
      <c r="C4" s="6" t="str">
        <v>Europe</v>
      </c>
      <c r="D4" s="20">
        <v>67827000</v>
      </c>
    </row>
    <row r="5" spans="1:4" x14ac:dyDescent="0.2">
      <c r="A5" s="5">
        <v>229</v>
      </c>
      <c r="B5" s="6" t="str">
        <v> United Kingdom</v>
      </c>
      <c r="C5" s="6" t="str">
        <v>Europe</v>
      </c>
      <c r="D5" s="20">
        <v>67081000</v>
      </c>
    </row>
    <row r="6" spans="1:4" x14ac:dyDescent="0.2">
      <c r="A6" s="5">
        <v>104</v>
      </c>
      <c r="B6" s="6" t="str">
        <v> Italy</v>
      </c>
      <c r="C6" s="6" t="str">
        <v>Europe</v>
      </c>
      <c r="D6" s="20">
        <v>58952787</v>
      </c>
    </row>
    <row r="7" spans="1:4" x14ac:dyDescent="0.2">
      <c r="A7" s="5">
        <v>204</v>
      </c>
      <c r="B7" s="6" t="str">
        <v> Spain</v>
      </c>
      <c r="C7" s="6" t="str">
        <v>Europe</v>
      </c>
      <c r="D7" s="20">
        <v>47326687</v>
      </c>
    </row>
    <row r="8" spans="1:4" x14ac:dyDescent="0.2">
      <c r="A8" s="5">
        <v>227</v>
      </c>
      <c r="B8" s="6" t="str">
        <v> Ukraine</v>
      </c>
      <c r="C8" s="6" t="str">
        <v>Europe</v>
      </c>
      <c r="D8" s="20">
        <v>41130432</v>
      </c>
    </row>
    <row r="9" spans="1:4" x14ac:dyDescent="0.2">
      <c r="A9" s="5">
        <v>171</v>
      </c>
      <c r="B9" s="6" t="str">
        <v> Poland</v>
      </c>
      <c r="C9" s="6" t="str">
        <v>Europe</v>
      </c>
      <c r="D9" s="20">
        <v>38057000</v>
      </c>
    </row>
    <row r="10" spans="1:4" x14ac:dyDescent="0.2">
      <c r="A10" s="5">
        <v>176</v>
      </c>
      <c r="B10" s="6" t="str">
        <v> Romania</v>
      </c>
      <c r="C10" s="6" t="str">
        <v>Europe</v>
      </c>
      <c r="D10" s="20">
        <v>19186201</v>
      </c>
    </row>
    <row r="11" spans="1:4" x14ac:dyDescent="0.2">
      <c r="A11" s="5">
        <v>148</v>
      </c>
      <c r="B11" s="6" t="str">
        <v> Netherlands</v>
      </c>
      <c r="C11" s="6" t="str">
        <v>Europe</v>
      </c>
      <c r="D11" s="20">
        <v>17714931</v>
      </c>
    </row>
    <row r="12" spans="1:4" x14ac:dyDescent="0.2">
      <c r="A12" s="5">
        <v>22</v>
      </c>
      <c r="B12" s="6" t="str">
        <v> Belgium</v>
      </c>
      <c r="C12" s="6" t="str">
        <v>Europe</v>
      </c>
      <c r="D12" s="20">
        <v>11624483</v>
      </c>
    </row>
    <row r="13" spans="1:4" x14ac:dyDescent="0.2">
      <c r="A13" s="5">
        <v>83</v>
      </c>
      <c r="B13" s="6" t="str">
        <v> Greece</v>
      </c>
      <c r="C13" s="6" t="str">
        <v>Europe</v>
      </c>
      <c r="D13" s="20">
        <v>10678632</v>
      </c>
    </row>
    <row r="14" spans="1:4" x14ac:dyDescent="0.2">
      <c r="A14" s="5">
        <v>56</v>
      </c>
      <c r="B14" s="6" t="str">
        <v> Czech Republic</v>
      </c>
      <c r="C14" s="6" t="str">
        <v>Europe</v>
      </c>
      <c r="D14" s="20">
        <v>10524167</v>
      </c>
    </row>
    <row r="15" spans="1:4" x14ac:dyDescent="0.2">
      <c r="A15" s="5">
        <v>208</v>
      </c>
      <c r="B15" s="6" t="str">
        <v> Sweden</v>
      </c>
      <c r="C15" s="6" t="str">
        <v>Europe</v>
      </c>
      <c r="D15" s="20">
        <v>10462498</v>
      </c>
    </row>
    <row r="16" spans="1:4" x14ac:dyDescent="0.2">
      <c r="A16" s="5">
        <v>172</v>
      </c>
      <c r="B16" s="6" t="str">
        <v> Portugal</v>
      </c>
      <c r="C16" s="6" t="str">
        <v>Europe</v>
      </c>
      <c r="D16" s="20">
        <v>10347892</v>
      </c>
    </row>
    <row r="17" spans="1:4" x14ac:dyDescent="0.2">
      <c r="A17" s="5">
        <v>95</v>
      </c>
      <c r="B17" s="6" t="str">
        <v> Hungary</v>
      </c>
      <c r="C17" s="6" t="str">
        <v>Europe</v>
      </c>
      <c r="D17" s="20">
        <v>9689000</v>
      </c>
    </row>
    <row r="18" spans="1:4" x14ac:dyDescent="0.2">
      <c r="A18" s="5">
        <v>21</v>
      </c>
      <c r="B18" s="6" t="str">
        <v> Belarus</v>
      </c>
      <c r="C18" s="6" t="str">
        <v>Europe</v>
      </c>
      <c r="D18" s="20">
        <v>9349645</v>
      </c>
    </row>
    <row r="19" spans="1:4" x14ac:dyDescent="0.2">
      <c r="A19" s="5">
        <v>15</v>
      </c>
      <c r="B19" s="6" t="str">
        <v> Austria</v>
      </c>
      <c r="C19" s="6" t="str">
        <v>Europe</v>
      </c>
      <c r="D19" s="20">
        <v>8979894</v>
      </c>
    </row>
    <row r="20" spans="1:4" x14ac:dyDescent="0.2">
      <c r="A20" s="5">
        <v>209</v>
      </c>
      <c r="B20" s="6" t="str">
        <v> Switzerland</v>
      </c>
      <c r="C20" s="6" t="str">
        <v>Europe</v>
      </c>
      <c r="D20" s="20">
        <v>8736500</v>
      </c>
    </row>
    <row r="21" spans="1:4" x14ac:dyDescent="0.2">
      <c r="A21" s="5">
        <v>191</v>
      </c>
      <c r="B21" s="6" t="str">
        <v> Serbia</v>
      </c>
      <c r="C21" s="6" t="str">
        <v>Europe</v>
      </c>
      <c r="D21" s="20">
        <v>6871547</v>
      </c>
    </row>
    <row r="22" spans="1:4" x14ac:dyDescent="0.2">
      <c r="A22" s="5">
        <v>33</v>
      </c>
      <c r="B22" s="6" t="str">
        <v> Bulgaria</v>
      </c>
      <c r="C22" s="6" t="str">
        <v>Europe</v>
      </c>
      <c r="D22" s="20">
        <v>6520314</v>
      </c>
    </row>
    <row r="23" spans="1:4" x14ac:dyDescent="0.2">
      <c r="A23" s="5">
        <v>57</v>
      </c>
      <c r="B23" s="6" t="str">
        <v> Denmark</v>
      </c>
      <c r="C23" s="6" t="str">
        <v>Europe</v>
      </c>
      <c r="D23" s="20">
        <v>5873420</v>
      </c>
    </row>
    <row r="24" spans="1:4" x14ac:dyDescent="0.2">
      <c r="A24" s="5">
        <v>74</v>
      </c>
      <c r="B24" s="6" t="str">
        <v> Finland</v>
      </c>
      <c r="C24" s="6" t="str">
        <v>Europe</v>
      </c>
      <c r="D24" s="20">
        <v>5519255</v>
      </c>
    </row>
    <row r="25" spans="1:4" x14ac:dyDescent="0.2">
      <c r="A25" s="5">
        <v>196</v>
      </c>
      <c r="B25" s="6" t="str">
        <v> Slovakia</v>
      </c>
      <c r="C25" s="6" t="str">
        <v>Europe</v>
      </c>
      <c r="D25" s="20">
        <v>5434712</v>
      </c>
    </row>
    <row r="26" spans="1:4" x14ac:dyDescent="0.2">
      <c r="A26" s="5">
        <v>160</v>
      </c>
      <c r="B26" s="6" t="str">
        <v> Norway</v>
      </c>
      <c r="C26" s="6" t="str">
        <v>Europe</v>
      </c>
      <c r="D26" s="20">
        <v>5425270</v>
      </c>
    </row>
    <row r="27" spans="1:4" x14ac:dyDescent="0.2">
      <c r="A27" s="5">
        <v>101</v>
      </c>
      <c r="B27" s="6" t="str">
        <v> Ireland</v>
      </c>
      <c r="C27" s="6" t="str">
        <v>Europe</v>
      </c>
      <c r="D27" s="20">
        <v>5011500</v>
      </c>
    </row>
    <row r="28" spans="1:4" x14ac:dyDescent="0.2">
      <c r="A28" s="5">
        <v>52</v>
      </c>
      <c r="B28" s="6" t="str">
        <v> Croatia</v>
      </c>
      <c r="C28" s="6" t="str">
        <v>Europe</v>
      </c>
      <c r="D28" s="20">
        <v>3888529</v>
      </c>
    </row>
    <row r="29" spans="1:4" x14ac:dyDescent="0.2">
      <c r="A29" s="5">
        <v>28</v>
      </c>
      <c r="B29" s="6" t="str">
        <v> Bosnia and Herzegovina</v>
      </c>
      <c r="C29" s="6" t="str">
        <v>Europe</v>
      </c>
      <c r="D29" s="20">
        <v>3320954</v>
      </c>
    </row>
    <row r="30" spans="1:4" x14ac:dyDescent="0.2">
      <c r="A30" s="5">
        <v>4</v>
      </c>
      <c r="B30" s="6" t="str">
        <v> Albania</v>
      </c>
      <c r="C30" s="6" t="str">
        <v>Europe</v>
      </c>
      <c r="D30" s="20">
        <v>2829741</v>
      </c>
    </row>
    <row r="31" spans="1:4" x14ac:dyDescent="0.2">
      <c r="A31" s="5">
        <v>123</v>
      </c>
      <c r="B31" s="6" t="str">
        <v> Lithuania</v>
      </c>
      <c r="C31" s="6" t="str">
        <v>Europe</v>
      </c>
      <c r="D31" s="20">
        <v>2794961</v>
      </c>
    </row>
    <row r="32" spans="1:4" x14ac:dyDescent="0.2">
      <c r="A32" s="5">
        <v>137</v>
      </c>
      <c r="B32" s="6" t="str">
        <v> Moldova</v>
      </c>
      <c r="C32" s="6" t="str">
        <v>Europe</v>
      </c>
      <c r="D32" s="20">
        <v>2597100</v>
      </c>
    </row>
    <row r="33" spans="1:4" x14ac:dyDescent="0.2">
      <c r="A33" s="5">
        <v>197</v>
      </c>
      <c r="B33" s="6" t="str">
        <v> Slovenia</v>
      </c>
      <c r="C33" s="6" t="str">
        <v>Europe</v>
      </c>
      <c r="D33" s="20">
        <v>2108977</v>
      </c>
    </row>
    <row r="34" spans="1:4" x14ac:dyDescent="0.2">
      <c r="A34" s="5">
        <v>117</v>
      </c>
      <c r="B34" s="6" t="str">
        <v> Latvia</v>
      </c>
      <c r="C34" s="6" t="str">
        <v>Europe</v>
      </c>
      <c r="D34" s="20">
        <v>1874900</v>
      </c>
    </row>
    <row r="35" spans="1:4" x14ac:dyDescent="0.2">
      <c r="A35" s="5">
        <v>157</v>
      </c>
      <c r="B35" s="6" t="str">
        <v> North Macedonia</v>
      </c>
      <c r="C35" s="6" t="str">
        <v>Europe</v>
      </c>
      <c r="D35" s="20">
        <v>1832696</v>
      </c>
    </row>
    <row r="36" spans="1:4" x14ac:dyDescent="0.2">
      <c r="A36" s="5">
        <v>113</v>
      </c>
      <c r="B36" s="6" t="str">
        <v> Kosovo</v>
      </c>
      <c r="C36" s="6" t="str">
        <v>Europe</v>
      </c>
      <c r="D36" s="20">
        <v>1782115</v>
      </c>
    </row>
    <row r="37" spans="1:4" x14ac:dyDescent="0.2">
      <c r="A37" s="5">
        <v>68</v>
      </c>
      <c r="B37" s="6" t="str">
        <v> Estonia</v>
      </c>
      <c r="C37" s="6" t="str">
        <v>Europe</v>
      </c>
      <c r="D37" s="20">
        <v>1330068</v>
      </c>
    </row>
    <row r="38" spans="1:4" x14ac:dyDescent="0.2">
      <c r="A38" s="5">
        <v>124</v>
      </c>
      <c r="B38" s="6" t="str">
        <v> Luxembourg</v>
      </c>
      <c r="C38" s="6" t="str">
        <v>Europe</v>
      </c>
      <c r="D38" s="20">
        <v>645397</v>
      </c>
    </row>
    <row r="39" spans="1:4" x14ac:dyDescent="0.2">
      <c r="A39" s="5">
        <v>140</v>
      </c>
      <c r="B39" s="6" t="str">
        <v> Montenegro</v>
      </c>
      <c r="C39" s="6" t="str">
        <v>Europe</v>
      </c>
      <c r="D39" s="20">
        <v>621306</v>
      </c>
    </row>
    <row r="40" spans="1:4" x14ac:dyDescent="0.2">
      <c r="A40" s="5">
        <v>131</v>
      </c>
      <c r="B40" s="6" t="str">
        <v> Malta</v>
      </c>
      <c r="C40" s="6" t="str">
        <v>Europe</v>
      </c>
      <c r="D40" s="20">
        <v>514564</v>
      </c>
    </row>
    <row r="41" spans="1:4" x14ac:dyDescent="0.2">
      <c r="A41" s="5">
        <v>96</v>
      </c>
      <c r="B41" s="6" t="str">
        <v> Iceland</v>
      </c>
      <c r="C41" s="6" t="str">
        <v>Europe</v>
      </c>
      <c r="D41" s="20">
        <v>377280</v>
      </c>
    </row>
    <row r="42" spans="1:4" x14ac:dyDescent="0.2">
      <c r="A42" s="5">
        <v>218</v>
      </c>
      <c r="B42" s="6" t="str">
        <v> Transnistria</v>
      </c>
      <c r="C42" s="6" t="str">
        <v>Europe</v>
      </c>
      <c r="D42" s="20">
        <v>306000</v>
      </c>
    </row>
    <row r="43" spans="1:4" x14ac:dyDescent="0.2">
      <c r="A43" s="5">
        <v>108</v>
      </c>
      <c r="B43" s="6" t="str">
        <v> Jersey (British Crown Dependency)</v>
      </c>
      <c r="C43" s="6" t="str">
        <v>Europe</v>
      </c>
      <c r="D43" s="20">
        <v>107800</v>
      </c>
    </row>
    <row r="44" spans="1:4" x14ac:dyDescent="0.2">
      <c r="A44" s="5">
        <v>102</v>
      </c>
      <c r="B44" s="6" t="str">
        <v> Isle of Man (British Crown Dependency)</v>
      </c>
      <c r="C44" s="6" t="str">
        <v>Europe</v>
      </c>
      <c r="D44" s="20">
        <v>84069</v>
      </c>
    </row>
    <row r="45" spans="1:4" x14ac:dyDescent="0.2">
      <c r="A45" s="5">
        <v>7</v>
      </c>
      <c r="B45" s="6" t="str">
        <v> Andorra</v>
      </c>
      <c r="C45" s="6" t="str">
        <v>Europe</v>
      </c>
      <c r="D45" s="20">
        <v>79535</v>
      </c>
    </row>
    <row r="46" spans="1:4" x14ac:dyDescent="0.2">
      <c r="A46" s="5">
        <v>88</v>
      </c>
      <c r="B46" s="6" t="str">
        <v> Guernsey (British Crown Dependency)</v>
      </c>
      <c r="C46" s="6" t="str">
        <v>Europe</v>
      </c>
      <c r="D46" s="20">
        <v>63124</v>
      </c>
    </row>
    <row r="47" spans="1:4" x14ac:dyDescent="0.2">
      <c r="A47" s="5">
        <v>72</v>
      </c>
      <c r="B47" s="6" t="str">
        <v> Faroe Islands (Denmark)</v>
      </c>
      <c r="C47" s="6" t="str">
        <v>Europe</v>
      </c>
      <c r="D47" s="20">
        <v>53792</v>
      </c>
    </row>
    <row r="48" spans="1:4" x14ac:dyDescent="0.2">
      <c r="A48" s="5">
        <v>122</v>
      </c>
      <c r="B48" s="6" t="str">
        <v> Liechtenstein</v>
      </c>
      <c r="C48" s="6" t="str">
        <v>Europe</v>
      </c>
      <c r="D48" s="20">
        <v>39315</v>
      </c>
    </row>
    <row r="49" spans="1:4" x14ac:dyDescent="0.2">
      <c r="A49" s="5">
        <v>138</v>
      </c>
      <c r="B49" s="6" t="str">
        <v> Monaco</v>
      </c>
      <c r="C49" s="6" t="str">
        <v>Europe</v>
      </c>
      <c r="D49" s="20">
        <v>38350</v>
      </c>
    </row>
    <row r="50" spans="1:4" x14ac:dyDescent="0.2">
      <c r="A50" s="5">
        <v>82</v>
      </c>
      <c r="B50" s="6" t="str">
        <v> Gibraltar (United Kingdom)</v>
      </c>
      <c r="C50" s="6" t="str">
        <v>Europe</v>
      </c>
      <c r="D50" s="20">
        <v>34000</v>
      </c>
    </row>
    <row r="51" spans="1:4" x14ac:dyDescent="0.2">
      <c r="A51" s="5">
        <v>187</v>
      </c>
      <c r="B51" s="6" t="str">
        <v> San Marino</v>
      </c>
      <c r="C51" s="6" t="str">
        <v>Europe</v>
      </c>
      <c r="D51" s="20">
        <v>33685</v>
      </c>
    </row>
    <row r="52" spans="1:4" x14ac:dyDescent="0.2">
      <c r="A52" s="5">
        <v>3</v>
      </c>
      <c r="B52" s="6" t="str">
        <v> Åland (Finland)</v>
      </c>
      <c r="C52" s="6" t="str">
        <v>Europe</v>
      </c>
      <c r="D52" s="20">
        <v>30344</v>
      </c>
    </row>
    <row r="53" spans="1:4" x14ac:dyDescent="0.2">
      <c r="A53" s="8">
        <v>234</v>
      </c>
      <c r="B53" s="9" t="str">
        <v> Vatican City</v>
      </c>
      <c r="C53" s="9" t="str">
        <v>Europe</v>
      </c>
      <c r="D53" s="21">
        <v>825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004AA-D057-487F-99E5-8BF6B10ADFEA}">
  <dimension ref="A1:D56"/>
  <sheetViews>
    <sheetView topLeftCell="B1" workbookViewId="0">
      <selection sqref="A1:A1048576"/>
    </sheetView>
  </sheetViews>
  <sheetFormatPr defaultColWidth="8.75" defaultRowHeight="14.25" x14ac:dyDescent="0.2"/>
  <cols>
    <col min="1" max="1" width="3.875" style="1" hidden="1" customWidth="1"/>
    <col min="2" max="2" width="18.875" style="1" bestFit="1" customWidth="1"/>
    <col min="3" max="3" width="7.25" style="1" customWidth="1"/>
    <col min="4" max="4" width="13.75" style="1" bestFit="1" customWidth="1"/>
    <col min="5" max="16384" width="8.75" style="1"/>
  </cols>
  <sheetData>
    <row r="1" spans="1:4" ht="15" x14ac:dyDescent="0.25">
      <c r="A1" s="15" t="s">
        <v>248</v>
      </c>
      <c r="B1" s="16" t="s">
        <v>0</v>
      </c>
      <c r="C1" s="16" t="s">
        <v>1</v>
      </c>
      <c r="D1" s="17" t="s">
        <v>2</v>
      </c>
    </row>
    <row r="2" spans="1:4" x14ac:dyDescent="0.2">
      <c r="A2" s="5" cm="1">
        <f t="array" ref="A2:D56">_xlfn._xlws.SORT(_xlfn._xlws.FILTER(MasterList[],MasterList[Region]="Asia"),4,-1)</f>
        <v>44</v>
      </c>
      <c r="B2" s="18" t="str">
        <v> China</v>
      </c>
      <c r="C2" s="18" t="str">
        <v>Asia</v>
      </c>
      <c r="D2" s="19">
        <v>1412600000</v>
      </c>
    </row>
    <row r="3" spans="1:4" x14ac:dyDescent="0.2">
      <c r="A3" s="5">
        <v>97</v>
      </c>
      <c r="B3" s="6" t="str">
        <v> India</v>
      </c>
      <c r="C3" s="6" t="str">
        <v>Asia</v>
      </c>
      <c r="D3" s="20">
        <v>1375666400</v>
      </c>
    </row>
    <row r="4" spans="1:4" x14ac:dyDescent="0.2">
      <c r="A4" s="5">
        <v>98</v>
      </c>
      <c r="B4" s="6" t="str">
        <v> Indonesia</v>
      </c>
      <c r="C4" s="6" t="str">
        <v>Asia</v>
      </c>
      <c r="D4" s="20">
        <v>272248500</v>
      </c>
    </row>
    <row r="5" spans="1:4" x14ac:dyDescent="0.2">
      <c r="A5" s="5">
        <v>162</v>
      </c>
      <c r="B5" s="6" t="str">
        <v> Pakistan</v>
      </c>
      <c r="C5" s="6" t="str">
        <v>Asia</v>
      </c>
      <c r="D5" s="20">
        <v>225199937</v>
      </c>
    </row>
    <row r="6" spans="1:4" x14ac:dyDescent="0.2">
      <c r="A6" s="5">
        <v>19</v>
      </c>
      <c r="B6" s="6" t="str">
        <v> Bangladesh</v>
      </c>
      <c r="C6" s="6" t="str">
        <v>Asia</v>
      </c>
      <c r="D6" s="20">
        <v>172613924</v>
      </c>
    </row>
    <row r="7" spans="1:4" x14ac:dyDescent="0.2">
      <c r="A7" s="5">
        <v>107</v>
      </c>
      <c r="B7" s="6" t="str">
        <v> Japan</v>
      </c>
      <c r="C7" s="6" t="str">
        <v>Asia</v>
      </c>
      <c r="D7" s="20">
        <v>125502000</v>
      </c>
    </row>
    <row r="8" spans="1:4" x14ac:dyDescent="0.2">
      <c r="A8" s="5">
        <v>169</v>
      </c>
      <c r="B8" s="6" t="str">
        <v> Philippines</v>
      </c>
      <c r="C8" s="6" t="str">
        <v>Asia</v>
      </c>
      <c r="D8" s="20">
        <v>111802933</v>
      </c>
    </row>
    <row r="9" spans="1:4" x14ac:dyDescent="0.2">
      <c r="A9" s="5">
        <v>236</v>
      </c>
      <c r="B9" s="6" t="str">
        <v> Vietnam</v>
      </c>
      <c r="C9" s="6" t="str">
        <v>Asia</v>
      </c>
      <c r="D9" s="20">
        <v>98505400</v>
      </c>
    </row>
    <row r="10" spans="1:4" x14ac:dyDescent="0.2">
      <c r="A10" s="5">
        <v>99</v>
      </c>
      <c r="B10" s="6" t="str">
        <v> Iran</v>
      </c>
      <c r="C10" s="6" t="str">
        <v>Asia</v>
      </c>
      <c r="D10" s="20">
        <v>85388126</v>
      </c>
    </row>
    <row r="11" spans="1:4" x14ac:dyDescent="0.2">
      <c r="A11" s="5">
        <v>221</v>
      </c>
      <c r="B11" s="6" t="str">
        <v> Turkey</v>
      </c>
      <c r="C11" s="6" t="str">
        <v>Asia</v>
      </c>
      <c r="D11" s="20">
        <v>84680273</v>
      </c>
    </row>
    <row r="12" spans="1:4" x14ac:dyDescent="0.2">
      <c r="A12" s="5">
        <v>214</v>
      </c>
      <c r="B12" s="6" t="str">
        <v> Thailand</v>
      </c>
      <c r="C12" s="6" t="str">
        <v>Asia</v>
      </c>
      <c r="D12" s="20">
        <v>66780780</v>
      </c>
    </row>
    <row r="13" spans="1:4" x14ac:dyDescent="0.2">
      <c r="A13" s="5">
        <v>144</v>
      </c>
      <c r="B13" s="6" t="str">
        <v> Myanmar</v>
      </c>
      <c r="C13" s="6" t="str">
        <v>Asia</v>
      </c>
      <c r="D13" s="20">
        <v>55294979</v>
      </c>
    </row>
    <row r="14" spans="1:4" x14ac:dyDescent="0.2">
      <c r="A14" s="5">
        <v>201</v>
      </c>
      <c r="B14" s="6" t="str">
        <v> South Korea</v>
      </c>
      <c r="C14" s="6" t="str">
        <v>Asia</v>
      </c>
      <c r="D14" s="20">
        <v>51610695</v>
      </c>
    </row>
    <row r="15" spans="1:4" x14ac:dyDescent="0.2">
      <c r="A15" s="5">
        <v>100</v>
      </c>
      <c r="B15" s="6" t="str">
        <v> Iraq</v>
      </c>
      <c r="C15" s="6" t="str">
        <v>Asia</v>
      </c>
      <c r="D15" s="20">
        <v>41190700</v>
      </c>
    </row>
    <row r="16" spans="1:4" x14ac:dyDescent="0.2">
      <c r="A16" s="5">
        <v>232</v>
      </c>
      <c r="B16" s="6" t="str">
        <v> Uzbekistan</v>
      </c>
      <c r="C16" s="6" t="str">
        <v>Asia</v>
      </c>
      <c r="D16" s="20">
        <v>35505500</v>
      </c>
    </row>
    <row r="17" spans="1:4" x14ac:dyDescent="0.2">
      <c r="A17" s="5">
        <v>189</v>
      </c>
      <c r="B17" s="6" t="str">
        <v> Saudi Arabia</v>
      </c>
      <c r="C17" s="6" t="str">
        <v>Asia</v>
      </c>
      <c r="D17" s="20">
        <v>35013414</v>
      </c>
    </row>
    <row r="18" spans="1:4" x14ac:dyDescent="0.2">
      <c r="A18" s="5">
        <v>2</v>
      </c>
      <c r="B18" s="6" t="str">
        <v> Afghanistan</v>
      </c>
      <c r="C18" s="6" t="str">
        <v>Asia</v>
      </c>
      <c r="D18" s="20">
        <v>32890171</v>
      </c>
    </row>
    <row r="19" spans="1:4" x14ac:dyDescent="0.2">
      <c r="A19" s="5">
        <v>128</v>
      </c>
      <c r="B19" s="6" t="str">
        <v> Malaysia</v>
      </c>
      <c r="C19" s="6" t="str">
        <v>Asia</v>
      </c>
      <c r="D19" s="20">
        <v>32711600</v>
      </c>
    </row>
    <row r="20" spans="1:4" x14ac:dyDescent="0.2">
      <c r="A20" s="5">
        <v>239</v>
      </c>
      <c r="B20" s="6" t="str">
        <v> Yemen</v>
      </c>
      <c r="C20" s="6" t="str">
        <v>Asia</v>
      </c>
      <c r="D20" s="20">
        <v>30491000</v>
      </c>
    </row>
    <row r="21" spans="1:4" x14ac:dyDescent="0.2">
      <c r="A21" s="5">
        <v>147</v>
      </c>
      <c r="B21" s="6" t="str">
        <v> Nepal</v>
      </c>
      <c r="C21" s="6" t="str">
        <v>Asia</v>
      </c>
      <c r="D21" s="20">
        <v>29192480</v>
      </c>
    </row>
    <row r="22" spans="1:4" x14ac:dyDescent="0.2">
      <c r="A22" s="5">
        <v>156</v>
      </c>
      <c r="B22" s="6" t="str">
        <v> North Korea</v>
      </c>
      <c r="C22" s="6" t="str">
        <v>Asia</v>
      </c>
      <c r="D22" s="20">
        <v>25660000</v>
      </c>
    </row>
    <row r="23" spans="1:4" x14ac:dyDescent="0.2">
      <c r="A23" s="5">
        <v>211</v>
      </c>
      <c r="B23" s="6" t="str">
        <v> Taiwan</v>
      </c>
      <c r="C23" s="6" t="str">
        <v>Asia</v>
      </c>
      <c r="D23" s="20">
        <v>23359000</v>
      </c>
    </row>
    <row r="24" spans="1:4" x14ac:dyDescent="0.2">
      <c r="A24" s="5">
        <v>205</v>
      </c>
      <c r="B24" s="6" t="str">
        <v> Sri Lanka</v>
      </c>
      <c r="C24" s="6" t="str">
        <v>Asia</v>
      </c>
      <c r="D24" s="20">
        <v>22156000</v>
      </c>
    </row>
    <row r="25" spans="1:4" x14ac:dyDescent="0.2">
      <c r="A25" s="5">
        <v>110</v>
      </c>
      <c r="B25" s="6" t="str">
        <v> Kazakhstan</v>
      </c>
      <c r="C25" s="6" t="str">
        <v>Asia</v>
      </c>
      <c r="D25" s="20">
        <v>19209792</v>
      </c>
    </row>
    <row r="26" spans="1:4" x14ac:dyDescent="0.2">
      <c r="A26" s="5">
        <v>210</v>
      </c>
      <c r="B26" s="6" t="str">
        <v> Syria</v>
      </c>
      <c r="C26" s="6" t="str">
        <v>Asia</v>
      </c>
      <c r="D26" s="20">
        <v>18276000</v>
      </c>
    </row>
    <row r="27" spans="1:4" x14ac:dyDescent="0.2">
      <c r="A27" s="5">
        <v>36</v>
      </c>
      <c r="B27" s="6" t="str">
        <v> Cambodia</v>
      </c>
      <c r="C27" s="6" t="str">
        <v>Asia</v>
      </c>
      <c r="D27" s="20">
        <v>15552211</v>
      </c>
    </row>
    <row r="28" spans="1:4" x14ac:dyDescent="0.2">
      <c r="A28" s="5">
        <v>109</v>
      </c>
      <c r="B28" s="6" t="str">
        <v> Jordan</v>
      </c>
      <c r="C28" s="6" t="str">
        <v>Asia</v>
      </c>
      <c r="D28" s="20">
        <v>11195292</v>
      </c>
    </row>
    <row r="29" spans="1:4" x14ac:dyDescent="0.2">
      <c r="A29" s="5">
        <v>16</v>
      </c>
      <c r="B29" s="6" t="str">
        <v> Azerbaijan</v>
      </c>
      <c r="C29" s="6" t="str">
        <v>Asia</v>
      </c>
      <c r="D29" s="20">
        <v>10156366</v>
      </c>
    </row>
    <row r="30" spans="1:4" x14ac:dyDescent="0.2">
      <c r="A30" s="5">
        <v>103</v>
      </c>
      <c r="B30" s="6" t="str">
        <v> Israel</v>
      </c>
      <c r="C30" s="6" t="str">
        <v>Asia</v>
      </c>
      <c r="D30" s="20">
        <v>9507740</v>
      </c>
    </row>
    <row r="31" spans="1:4" x14ac:dyDescent="0.2">
      <c r="A31" s="5">
        <v>212</v>
      </c>
      <c r="B31" s="6" t="str">
        <v> Tajikistan</v>
      </c>
      <c r="C31" s="6" t="str">
        <v>Asia</v>
      </c>
      <c r="D31" s="20">
        <v>9506000</v>
      </c>
    </row>
    <row r="32" spans="1:4" x14ac:dyDescent="0.2">
      <c r="A32" s="5">
        <v>228</v>
      </c>
      <c r="B32" s="6" t="str">
        <v> United Arab Emirates</v>
      </c>
      <c r="C32" s="6" t="str">
        <v>Asia</v>
      </c>
      <c r="D32" s="20">
        <v>9282410</v>
      </c>
    </row>
    <row r="33" spans="1:4" x14ac:dyDescent="0.2">
      <c r="A33" s="5">
        <v>94</v>
      </c>
      <c r="B33" s="6" t="str">
        <v> Hong Kong (China)</v>
      </c>
      <c r="C33" s="6" t="str">
        <v>Asia</v>
      </c>
      <c r="D33" s="20">
        <v>7403100</v>
      </c>
    </row>
    <row r="34" spans="1:4" x14ac:dyDescent="0.2">
      <c r="A34" s="5">
        <v>116</v>
      </c>
      <c r="B34" s="6" t="str">
        <v> Laos</v>
      </c>
      <c r="C34" s="6" t="str">
        <v>Asia</v>
      </c>
      <c r="D34" s="20">
        <v>7337783</v>
      </c>
    </row>
    <row r="35" spans="1:4" x14ac:dyDescent="0.2">
      <c r="A35" s="5">
        <v>118</v>
      </c>
      <c r="B35" s="6" t="str">
        <v> Lebanon</v>
      </c>
      <c r="C35" s="6" t="str">
        <v>Asia</v>
      </c>
      <c r="D35" s="20">
        <v>6769000</v>
      </c>
    </row>
    <row r="36" spans="1:4" x14ac:dyDescent="0.2">
      <c r="A36" s="5">
        <v>115</v>
      </c>
      <c r="B36" s="6" t="str">
        <v> Kyrgyzstan</v>
      </c>
      <c r="C36" s="6" t="str">
        <v>Asia</v>
      </c>
      <c r="D36" s="20">
        <v>6700000</v>
      </c>
    </row>
    <row r="37" spans="1:4" x14ac:dyDescent="0.2">
      <c r="A37" s="5">
        <v>222</v>
      </c>
      <c r="B37" s="6" t="str">
        <v> Turkmenistan</v>
      </c>
      <c r="C37" s="6" t="str">
        <v>Asia</v>
      </c>
      <c r="D37" s="20">
        <v>6118000</v>
      </c>
    </row>
    <row r="38" spans="1:4" x14ac:dyDescent="0.2">
      <c r="A38" s="5">
        <v>194</v>
      </c>
      <c r="B38" s="6" t="str">
        <v> Singapore</v>
      </c>
      <c r="C38" s="6" t="str">
        <v>Asia</v>
      </c>
      <c r="D38" s="20">
        <v>5453600</v>
      </c>
    </row>
    <row r="39" spans="1:4" x14ac:dyDescent="0.2">
      <c r="A39" s="5">
        <v>164</v>
      </c>
      <c r="B39" s="6" t="str">
        <v> Palestine</v>
      </c>
      <c r="C39" s="6" t="str">
        <v>Asia</v>
      </c>
      <c r="D39" s="20">
        <v>5227193</v>
      </c>
    </row>
    <row r="40" spans="1:4" x14ac:dyDescent="0.2">
      <c r="A40" s="5">
        <v>114</v>
      </c>
      <c r="B40" s="6" t="str">
        <v> Kuwait</v>
      </c>
      <c r="C40" s="6" t="str">
        <v>Asia</v>
      </c>
      <c r="D40" s="20">
        <v>4670713</v>
      </c>
    </row>
    <row r="41" spans="1:4" x14ac:dyDescent="0.2">
      <c r="A41" s="5">
        <v>161</v>
      </c>
      <c r="B41" s="6" t="str">
        <v> Oman</v>
      </c>
      <c r="C41" s="6" t="str">
        <v>Asia</v>
      </c>
      <c r="D41" s="20">
        <v>4527446</v>
      </c>
    </row>
    <row r="42" spans="1:4" x14ac:dyDescent="0.2">
      <c r="A42" s="5">
        <v>79</v>
      </c>
      <c r="B42" s="6" t="str">
        <v> Georgia</v>
      </c>
      <c r="C42" s="6" t="str">
        <v>Asia</v>
      </c>
      <c r="D42" s="20">
        <v>3728573</v>
      </c>
    </row>
    <row r="43" spans="1:4" x14ac:dyDescent="0.2">
      <c r="A43" s="5">
        <v>139</v>
      </c>
      <c r="B43" s="6" t="str">
        <v> Mongolia</v>
      </c>
      <c r="C43" s="6" t="str">
        <v>Asia</v>
      </c>
      <c r="D43" s="20">
        <v>3434171</v>
      </c>
    </row>
    <row r="44" spans="1:4" x14ac:dyDescent="0.2">
      <c r="A44" s="5">
        <v>12</v>
      </c>
      <c r="B44" s="6" t="str">
        <v> Armenia</v>
      </c>
      <c r="C44" s="6" t="str">
        <v>Asia</v>
      </c>
      <c r="D44" s="20">
        <v>2963900</v>
      </c>
    </row>
    <row r="45" spans="1:4" x14ac:dyDescent="0.2">
      <c r="A45" s="5">
        <v>174</v>
      </c>
      <c r="B45" s="6" t="str">
        <v> Qatar</v>
      </c>
      <c r="C45" s="6" t="str">
        <v>Asia</v>
      </c>
      <c r="D45" s="20">
        <v>2799202</v>
      </c>
    </row>
    <row r="46" spans="1:4" x14ac:dyDescent="0.2">
      <c r="A46" s="5">
        <v>18</v>
      </c>
      <c r="B46" s="6" t="str">
        <v> Bahrain</v>
      </c>
      <c r="C46" s="6" t="str">
        <v>Asia</v>
      </c>
      <c r="D46" s="20">
        <v>1501635</v>
      </c>
    </row>
    <row r="47" spans="1:4" x14ac:dyDescent="0.2">
      <c r="A47" s="5">
        <v>62</v>
      </c>
      <c r="B47" s="6" t="str">
        <v> East Timor</v>
      </c>
      <c r="C47" s="6" t="str">
        <v>Asia</v>
      </c>
      <c r="D47" s="20">
        <v>1317780</v>
      </c>
    </row>
    <row r="48" spans="1:4" x14ac:dyDescent="0.2">
      <c r="A48" s="5">
        <v>55</v>
      </c>
      <c r="B48" s="6" t="str">
        <v> Cyprus</v>
      </c>
      <c r="C48" s="6" t="str">
        <v>Asia</v>
      </c>
      <c r="D48" s="20">
        <v>888005</v>
      </c>
    </row>
    <row r="49" spans="1:4" x14ac:dyDescent="0.2">
      <c r="A49" s="5">
        <v>26</v>
      </c>
      <c r="B49" s="6" t="str">
        <v> Bhutan</v>
      </c>
      <c r="C49" s="6" t="str">
        <v>Asia</v>
      </c>
      <c r="D49" s="20">
        <v>756129</v>
      </c>
    </row>
    <row r="50" spans="1:4" x14ac:dyDescent="0.2">
      <c r="A50" s="5">
        <v>125</v>
      </c>
      <c r="B50" s="6" t="str">
        <v> Macau (China)</v>
      </c>
      <c r="C50" s="6" t="str">
        <v>Asia</v>
      </c>
      <c r="D50" s="20">
        <v>682300</v>
      </c>
    </row>
    <row r="51" spans="1:4" x14ac:dyDescent="0.2">
      <c r="A51" s="5">
        <v>32</v>
      </c>
      <c r="B51" s="6" t="str">
        <v> Brunei</v>
      </c>
      <c r="C51" s="6" t="str">
        <v>Asia</v>
      </c>
      <c r="D51" s="20">
        <v>429999</v>
      </c>
    </row>
    <row r="52" spans="1:4" x14ac:dyDescent="0.2">
      <c r="A52" s="5">
        <v>129</v>
      </c>
      <c r="B52" s="6" t="str">
        <v> Maldives</v>
      </c>
      <c r="C52" s="6" t="str">
        <v>Asia</v>
      </c>
      <c r="D52" s="20">
        <v>383135</v>
      </c>
    </row>
    <row r="53" spans="1:4" x14ac:dyDescent="0.2">
      <c r="A53" s="8">
        <v>158</v>
      </c>
      <c r="B53" s="9" t="str">
        <v> Northern Cyprus</v>
      </c>
      <c r="C53" s="9" t="str">
        <v>Asia</v>
      </c>
      <c r="D53" s="21">
        <v>382230</v>
      </c>
    </row>
    <row r="54" spans="1:4" x14ac:dyDescent="0.2">
      <c r="A54" s="1">
        <v>1</v>
      </c>
      <c r="B54" s="1" t="str">
        <v> Abkhazia</v>
      </c>
      <c r="C54" s="1" t="str">
        <v>Asia</v>
      </c>
      <c r="D54" s="1">
        <v>245424</v>
      </c>
    </row>
    <row r="55" spans="1:4" x14ac:dyDescent="0.2">
      <c r="A55" s="1">
        <v>175</v>
      </c>
      <c r="B55" s="1" t="str">
        <v> Republic of Artsakh</v>
      </c>
      <c r="C55" s="1" t="str">
        <v>Asia</v>
      </c>
      <c r="D55" s="1">
        <v>148900</v>
      </c>
    </row>
    <row r="56" spans="1:4" x14ac:dyDescent="0.2">
      <c r="A56" s="1">
        <v>202</v>
      </c>
      <c r="B56" s="1" t="str">
        <v> South Ossetia</v>
      </c>
      <c r="C56" s="1" t="str">
        <v>Asia</v>
      </c>
      <c r="D56" s="1">
        <v>53532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05CFD-9E6F-4777-AB93-4535BDD9B107}">
  <dimension ref="A1:D53"/>
  <sheetViews>
    <sheetView topLeftCell="B1" workbookViewId="0">
      <selection activeCell="F8" sqref="F8"/>
    </sheetView>
  </sheetViews>
  <sheetFormatPr defaultColWidth="8.75" defaultRowHeight="14.25" x14ac:dyDescent="0.2"/>
  <cols>
    <col min="1" max="1" width="3.875" style="1" hidden="1" customWidth="1"/>
    <col min="2" max="2" width="37.375" style="1" bestFit="1" customWidth="1"/>
    <col min="3" max="3" width="12.5" style="1" bestFit="1" customWidth="1"/>
    <col min="4" max="4" width="12.125" style="1" bestFit="1" customWidth="1"/>
    <col min="5" max="16384" width="8.75" style="1"/>
  </cols>
  <sheetData>
    <row r="1" spans="1:4" ht="15" x14ac:dyDescent="0.25">
      <c r="A1" s="15" t="s">
        <v>248</v>
      </c>
      <c r="B1" s="16" t="s">
        <v>0</v>
      </c>
      <c r="C1" s="16" t="s">
        <v>1</v>
      </c>
      <c r="D1" s="17" t="s">
        <v>2</v>
      </c>
    </row>
    <row r="2" spans="1:4" x14ac:dyDescent="0.2">
      <c r="A2" s="5" cm="1">
        <f t="array" ref="A2:D37">_xlfn._xlws.SORT(_xlfn._xlws.FILTER(MasterList[],MasterList[Region]="North America"),4,-1)</f>
        <v>230</v>
      </c>
      <c r="B2" s="18" t="str">
        <v> United States</v>
      </c>
      <c r="C2" s="18" t="str">
        <v>North America</v>
      </c>
      <c r="D2" s="19">
        <v>332643642</v>
      </c>
    </row>
    <row r="3" spans="1:4" x14ac:dyDescent="0.2">
      <c r="A3" s="5">
        <v>135</v>
      </c>
      <c r="B3" s="6" t="str">
        <v> Mexico</v>
      </c>
      <c r="C3" s="6" t="str">
        <v>North America</v>
      </c>
      <c r="D3" s="20">
        <v>127996051</v>
      </c>
    </row>
    <row r="4" spans="1:4" x14ac:dyDescent="0.2">
      <c r="A4" s="5">
        <v>38</v>
      </c>
      <c r="B4" s="6" t="str">
        <v> Canada</v>
      </c>
      <c r="C4" s="6" t="str">
        <v>North America</v>
      </c>
      <c r="D4" s="20">
        <v>38663651</v>
      </c>
    </row>
    <row r="5" spans="1:4" x14ac:dyDescent="0.2">
      <c r="A5" s="5">
        <v>87</v>
      </c>
      <c r="B5" s="6" t="str">
        <v> Guatemala</v>
      </c>
      <c r="C5" s="6" t="str">
        <v>North America</v>
      </c>
      <c r="D5" s="20">
        <v>17109746</v>
      </c>
    </row>
    <row r="6" spans="1:4" x14ac:dyDescent="0.2">
      <c r="A6" s="5">
        <v>92</v>
      </c>
      <c r="B6" s="6" t="str">
        <v> Haiti</v>
      </c>
      <c r="C6" s="6" t="str">
        <v>North America</v>
      </c>
      <c r="D6" s="20">
        <v>11743017</v>
      </c>
    </row>
    <row r="7" spans="1:4" x14ac:dyDescent="0.2">
      <c r="A7" s="5">
        <v>53</v>
      </c>
      <c r="B7" s="6" t="str">
        <v> Cuba</v>
      </c>
      <c r="C7" s="6" t="str">
        <v>North America</v>
      </c>
      <c r="D7" s="20">
        <v>11181595</v>
      </c>
    </row>
    <row r="8" spans="1:4" x14ac:dyDescent="0.2">
      <c r="A8" s="5">
        <v>60</v>
      </c>
      <c r="B8" s="6" t="str">
        <v> Dominican Republic</v>
      </c>
      <c r="C8" s="6" t="str">
        <v>North America</v>
      </c>
      <c r="D8" s="20">
        <v>10535535</v>
      </c>
    </row>
    <row r="9" spans="1:4" x14ac:dyDescent="0.2">
      <c r="A9" s="5">
        <v>93</v>
      </c>
      <c r="B9" s="6" t="str">
        <v> Honduras</v>
      </c>
      <c r="C9" s="6" t="str">
        <v>North America</v>
      </c>
      <c r="D9" s="20">
        <v>9546178</v>
      </c>
    </row>
    <row r="10" spans="1:4" x14ac:dyDescent="0.2">
      <c r="A10" s="5">
        <v>65</v>
      </c>
      <c r="B10" s="6" t="str">
        <v> El Salvador</v>
      </c>
      <c r="C10" s="6" t="str">
        <v>North America</v>
      </c>
      <c r="D10" s="20">
        <v>6825935</v>
      </c>
    </row>
    <row r="11" spans="1:4" x14ac:dyDescent="0.2">
      <c r="A11" s="5">
        <v>151</v>
      </c>
      <c r="B11" s="6" t="str">
        <v> Nicaragua</v>
      </c>
      <c r="C11" s="6" t="str">
        <v>North America</v>
      </c>
      <c r="D11" s="20">
        <v>6595674</v>
      </c>
    </row>
    <row r="12" spans="1:4" x14ac:dyDescent="0.2">
      <c r="A12" s="5">
        <v>51</v>
      </c>
      <c r="B12" s="6" t="str">
        <v> Costa Rica</v>
      </c>
      <c r="C12" s="6" t="str">
        <v>North America</v>
      </c>
      <c r="D12" s="20">
        <v>5163038</v>
      </c>
    </row>
    <row r="13" spans="1:4" x14ac:dyDescent="0.2">
      <c r="A13" s="5">
        <v>165</v>
      </c>
      <c r="B13" s="6" t="str">
        <v> Panama</v>
      </c>
      <c r="C13" s="6" t="str">
        <v>North America</v>
      </c>
      <c r="D13" s="20">
        <v>4278500</v>
      </c>
    </row>
    <row r="14" spans="1:4" x14ac:dyDescent="0.2">
      <c r="A14" s="5">
        <v>173</v>
      </c>
      <c r="B14" s="6" t="str">
        <v> Puerto Rico (United States)</v>
      </c>
      <c r="C14" s="6" t="str">
        <v>North America</v>
      </c>
      <c r="D14" s="20">
        <v>3285874</v>
      </c>
    </row>
    <row r="15" spans="1:4" x14ac:dyDescent="0.2">
      <c r="A15" s="5">
        <v>106</v>
      </c>
      <c r="B15" s="6" t="str">
        <v> Jamaica</v>
      </c>
      <c r="C15" s="6" t="str">
        <v>North America</v>
      </c>
      <c r="D15" s="20">
        <v>2734093</v>
      </c>
    </row>
    <row r="16" spans="1:4" x14ac:dyDescent="0.2">
      <c r="A16" s="5">
        <v>23</v>
      </c>
      <c r="B16" s="6" t="str">
        <v> Belize</v>
      </c>
      <c r="C16" s="6" t="str">
        <v>North America</v>
      </c>
      <c r="D16" s="20">
        <v>430191</v>
      </c>
    </row>
    <row r="17" spans="1:4" x14ac:dyDescent="0.2">
      <c r="A17" s="5">
        <v>17</v>
      </c>
      <c r="B17" s="6" t="str">
        <v> Bahamas</v>
      </c>
      <c r="C17" s="6" t="str">
        <v>North America</v>
      </c>
      <c r="D17" s="20">
        <v>393450</v>
      </c>
    </row>
    <row r="18" spans="1:4" x14ac:dyDescent="0.2">
      <c r="A18" s="5">
        <v>20</v>
      </c>
      <c r="B18" s="6" t="str">
        <v> Barbados</v>
      </c>
      <c r="C18" s="6" t="str">
        <v>North America</v>
      </c>
      <c r="D18" s="20">
        <v>288000</v>
      </c>
    </row>
    <row r="19" spans="1:4" x14ac:dyDescent="0.2">
      <c r="A19" s="5">
        <v>182</v>
      </c>
      <c r="B19" s="6" t="str">
        <v> Saint Lucia</v>
      </c>
      <c r="C19" s="6" t="str">
        <v>North America</v>
      </c>
      <c r="D19" s="20">
        <v>178696</v>
      </c>
    </row>
    <row r="20" spans="1:4" x14ac:dyDescent="0.2">
      <c r="A20" s="5">
        <v>85</v>
      </c>
      <c r="B20" s="6" t="str">
        <v> Grenada</v>
      </c>
      <c r="C20" s="6" t="str">
        <v>North America</v>
      </c>
      <c r="D20" s="20">
        <v>113000</v>
      </c>
    </row>
    <row r="21" spans="1:4" x14ac:dyDescent="0.2">
      <c r="A21" s="5">
        <v>13</v>
      </c>
      <c r="B21" s="6" t="str">
        <v> Aruba (Netherlands)</v>
      </c>
      <c r="C21" s="6" t="str">
        <v>North America</v>
      </c>
      <c r="D21" s="20">
        <v>111050</v>
      </c>
    </row>
    <row r="22" spans="1:4" x14ac:dyDescent="0.2">
      <c r="A22" s="5">
        <v>185</v>
      </c>
      <c r="B22" s="6" t="str">
        <v> Saint Vincent and the Grenadines</v>
      </c>
      <c r="C22" s="6" t="str">
        <v>North America</v>
      </c>
      <c r="D22" s="20">
        <v>110696</v>
      </c>
    </row>
    <row r="23" spans="1:4" x14ac:dyDescent="0.2">
      <c r="A23" s="5">
        <v>10</v>
      </c>
      <c r="B23" s="6" t="str">
        <v> Antigua and Barbuda</v>
      </c>
      <c r="C23" s="6" t="str">
        <v>North America</v>
      </c>
      <c r="D23" s="20">
        <v>99337</v>
      </c>
    </row>
    <row r="24" spans="1:4" x14ac:dyDescent="0.2">
      <c r="A24" s="5">
        <v>225</v>
      </c>
      <c r="B24" s="6" t="str">
        <v> U.S. Virgin Islands (United States)</v>
      </c>
      <c r="C24" s="6" t="str">
        <v>North America</v>
      </c>
      <c r="D24" s="20">
        <v>87146</v>
      </c>
    </row>
    <row r="25" spans="1:4" x14ac:dyDescent="0.2">
      <c r="A25" s="5">
        <v>59</v>
      </c>
      <c r="B25" s="6" t="str">
        <v> Dominica</v>
      </c>
      <c r="C25" s="6" t="str">
        <v>North America</v>
      </c>
      <c r="D25" s="20">
        <v>72000</v>
      </c>
    </row>
    <row r="26" spans="1:4" x14ac:dyDescent="0.2">
      <c r="A26" s="5">
        <v>40</v>
      </c>
      <c r="B26" s="6" t="str">
        <v> Cayman Islands (United Kingdom)</v>
      </c>
      <c r="C26" s="6" t="str">
        <v>North America</v>
      </c>
      <c r="D26" s="20">
        <v>65786</v>
      </c>
    </row>
    <row r="27" spans="1:4" x14ac:dyDescent="0.2">
      <c r="A27" s="5">
        <v>25</v>
      </c>
      <c r="B27" s="6" t="str">
        <v> Bermuda (United Kingdom)</v>
      </c>
      <c r="C27" s="6" t="str">
        <v>North America</v>
      </c>
      <c r="D27" s="20">
        <v>64055</v>
      </c>
    </row>
    <row r="28" spans="1:4" x14ac:dyDescent="0.2">
      <c r="A28" s="5">
        <v>84</v>
      </c>
      <c r="B28" s="6" t="str">
        <v> Greenland (Denmark)</v>
      </c>
      <c r="C28" s="6" t="str">
        <v>North America</v>
      </c>
      <c r="D28" s="20">
        <v>56562</v>
      </c>
    </row>
    <row r="29" spans="1:4" x14ac:dyDescent="0.2">
      <c r="A29" s="5">
        <v>181</v>
      </c>
      <c r="B29" s="6" t="str">
        <v> Saint Kitts and Nevis</v>
      </c>
      <c r="C29" s="6" t="str">
        <v>North America</v>
      </c>
      <c r="D29" s="20">
        <v>54000</v>
      </c>
    </row>
    <row r="30" spans="1:4" x14ac:dyDescent="0.2">
      <c r="A30" s="5">
        <v>223</v>
      </c>
      <c r="B30" s="6" t="str">
        <v> Turks and Caicos Islands (United Kingdom)</v>
      </c>
      <c r="C30" s="6" t="str">
        <v>North America</v>
      </c>
      <c r="D30" s="20">
        <v>44542</v>
      </c>
    </row>
    <row r="31" spans="1:4" x14ac:dyDescent="0.2">
      <c r="A31" s="5">
        <v>195</v>
      </c>
      <c r="B31" s="6" t="str">
        <v> Sint Maarten (Netherlands)</v>
      </c>
      <c r="C31" s="6" t="str">
        <v>North America</v>
      </c>
      <c r="D31" s="20">
        <v>42577</v>
      </c>
    </row>
    <row r="32" spans="1:4" x14ac:dyDescent="0.2">
      <c r="A32" s="5">
        <v>183</v>
      </c>
      <c r="B32" s="6" t="str">
        <v> Saint Martin (France)</v>
      </c>
      <c r="C32" s="6" t="str">
        <v>North America</v>
      </c>
      <c r="D32" s="20">
        <v>32489</v>
      </c>
    </row>
    <row r="33" spans="1:4" x14ac:dyDescent="0.2">
      <c r="A33" s="5">
        <v>31</v>
      </c>
      <c r="B33" s="6" t="str">
        <v> British Virgin Islands (United Kingdom)</v>
      </c>
      <c r="C33" s="6" t="str">
        <v>North America</v>
      </c>
      <c r="D33" s="20">
        <v>30000</v>
      </c>
    </row>
    <row r="34" spans="1:4" x14ac:dyDescent="0.2">
      <c r="A34" s="5">
        <v>9</v>
      </c>
      <c r="B34" s="6" t="str">
        <v> Anguilla (United Kingdom)</v>
      </c>
      <c r="C34" s="6" t="str">
        <v>North America</v>
      </c>
      <c r="D34" s="20">
        <v>15000</v>
      </c>
    </row>
    <row r="35" spans="1:4" x14ac:dyDescent="0.2">
      <c r="A35" s="5">
        <v>179</v>
      </c>
      <c r="B35" s="6" t="str">
        <v> Saint Barthélemy (France)</v>
      </c>
      <c r="C35" s="6" t="str">
        <v>North America</v>
      </c>
      <c r="D35" s="20">
        <v>10289</v>
      </c>
    </row>
    <row r="36" spans="1:4" x14ac:dyDescent="0.2">
      <c r="A36" s="5">
        <v>184</v>
      </c>
      <c r="B36" s="6" t="str">
        <v> Saint Pierre and Miquelon (France)</v>
      </c>
      <c r="C36" s="6" t="str">
        <v>North America</v>
      </c>
      <c r="D36" s="20">
        <v>5974</v>
      </c>
    </row>
    <row r="37" spans="1:4" x14ac:dyDescent="0.2">
      <c r="A37" s="5">
        <v>141</v>
      </c>
      <c r="B37" s="6" t="str">
        <v> Montserrat (United Kingdom)</v>
      </c>
      <c r="C37" s="6" t="str">
        <v>North America</v>
      </c>
      <c r="D37" s="20">
        <v>5000</v>
      </c>
    </row>
    <row r="38" spans="1:4" x14ac:dyDescent="0.2">
      <c r="A38" s="5"/>
      <c r="B38" s="6"/>
      <c r="C38" s="6"/>
      <c r="D38" s="20"/>
    </row>
    <row r="39" spans="1:4" x14ac:dyDescent="0.2">
      <c r="A39" s="5"/>
      <c r="B39" s="6"/>
      <c r="C39" s="6"/>
      <c r="D39" s="20"/>
    </row>
    <row r="40" spans="1:4" x14ac:dyDescent="0.2">
      <c r="A40" s="5"/>
      <c r="B40" s="6"/>
      <c r="C40" s="6"/>
      <c r="D40" s="20"/>
    </row>
    <row r="41" spans="1:4" x14ac:dyDescent="0.2">
      <c r="A41" s="5"/>
      <c r="B41" s="6"/>
      <c r="C41" s="6"/>
      <c r="D41" s="20"/>
    </row>
    <row r="42" spans="1:4" x14ac:dyDescent="0.2">
      <c r="A42" s="5"/>
      <c r="B42" s="6"/>
      <c r="C42" s="6"/>
      <c r="D42" s="20"/>
    </row>
    <row r="43" spans="1:4" x14ac:dyDescent="0.2">
      <c r="A43" s="5"/>
      <c r="B43" s="6"/>
      <c r="C43" s="6"/>
      <c r="D43" s="20"/>
    </row>
    <row r="44" spans="1:4" x14ac:dyDescent="0.2">
      <c r="A44" s="5"/>
      <c r="B44" s="6"/>
      <c r="C44" s="6"/>
      <c r="D44" s="20"/>
    </row>
    <row r="45" spans="1:4" x14ac:dyDescent="0.2">
      <c r="A45" s="5"/>
      <c r="B45" s="6"/>
      <c r="C45" s="6"/>
      <c r="D45" s="20"/>
    </row>
    <row r="46" spans="1:4" x14ac:dyDescent="0.2">
      <c r="A46" s="5"/>
      <c r="B46" s="6"/>
      <c r="C46" s="6"/>
      <c r="D46" s="20"/>
    </row>
    <row r="47" spans="1:4" x14ac:dyDescent="0.2">
      <c r="A47" s="5"/>
      <c r="B47" s="6"/>
      <c r="C47" s="6"/>
      <c r="D47" s="20"/>
    </row>
    <row r="48" spans="1:4" x14ac:dyDescent="0.2">
      <c r="A48" s="5"/>
      <c r="B48" s="6"/>
      <c r="C48" s="6"/>
      <c r="D48" s="20"/>
    </row>
    <row r="49" spans="1:4" x14ac:dyDescent="0.2">
      <c r="A49" s="5"/>
      <c r="B49" s="6"/>
      <c r="C49" s="6"/>
      <c r="D49" s="20"/>
    </row>
    <row r="50" spans="1:4" x14ac:dyDescent="0.2">
      <c r="A50" s="5"/>
      <c r="B50" s="6"/>
      <c r="C50" s="6"/>
      <c r="D50" s="20"/>
    </row>
    <row r="51" spans="1:4" x14ac:dyDescent="0.2">
      <c r="A51" s="5"/>
      <c r="B51" s="6"/>
      <c r="C51" s="6"/>
      <c r="D51" s="20"/>
    </row>
    <row r="52" spans="1:4" x14ac:dyDescent="0.2">
      <c r="A52" s="5"/>
      <c r="B52" s="6"/>
      <c r="C52" s="6"/>
      <c r="D52" s="20"/>
    </row>
    <row r="53" spans="1:4" x14ac:dyDescent="0.2">
      <c r="A53" s="8"/>
      <c r="B53" s="9"/>
      <c r="C53" s="9"/>
      <c r="D53" s="21"/>
    </row>
  </sheetData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45FD3-E9F3-4099-BFBF-66CEA8A73B19}">
  <dimension ref="A1:D53"/>
  <sheetViews>
    <sheetView topLeftCell="B1" workbookViewId="0">
      <selection sqref="A1:A1048576"/>
    </sheetView>
  </sheetViews>
  <sheetFormatPr defaultColWidth="8.75" defaultRowHeight="14.25" x14ac:dyDescent="0.2"/>
  <cols>
    <col min="1" max="1" width="3.875" style="1" hidden="1" customWidth="1"/>
    <col min="2" max="2" width="29.625" style="1" bestFit="1" customWidth="1"/>
    <col min="3" max="3" width="13" style="1" bestFit="1" customWidth="1"/>
    <col min="4" max="4" width="12.125" style="1" bestFit="1" customWidth="1"/>
    <col min="5" max="16384" width="8.75" style="1"/>
  </cols>
  <sheetData>
    <row r="1" spans="1:4" ht="15" x14ac:dyDescent="0.25">
      <c r="A1" s="15" t="s">
        <v>248</v>
      </c>
      <c r="B1" s="16" t="s">
        <v>0</v>
      </c>
      <c r="C1" s="16" t="s">
        <v>1</v>
      </c>
      <c r="D1" s="17" t="s">
        <v>2</v>
      </c>
    </row>
    <row r="2" spans="1:4" x14ac:dyDescent="0.2">
      <c r="A2" s="5" cm="1">
        <f t="array" ref="A2:D16">_xlfn._xlws.SORT(_xlfn._xlws.FILTER(MasterList[],MasterList[Region]="South America"),4,-1)</f>
        <v>30</v>
      </c>
      <c r="B2" s="18" t="str">
        <v> Brazil</v>
      </c>
      <c r="C2" s="18" t="str">
        <v>South America</v>
      </c>
      <c r="D2" s="19">
        <v>214555200</v>
      </c>
    </row>
    <row r="3" spans="1:4" x14ac:dyDescent="0.2">
      <c r="A3" s="5">
        <v>47</v>
      </c>
      <c r="B3" s="6" t="str">
        <v> Colombia</v>
      </c>
      <c r="C3" s="6" t="str">
        <v>South America</v>
      </c>
      <c r="D3" s="20">
        <v>51049498</v>
      </c>
    </row>
    <row r="4" spans="1:4" x14ac:dyDescent="0.2">
      <c r="A4" s="5">
        <v>11</v>
      </c>
      <c r="B4" s="6" t="str">
        <v> Argentina</v>
      </c>
      <c r="C4" s="6" t="str">
        <v>South America</v>
      </c>
      <c r="D4" s="20">
        <v>45808747</v>
      </c>
    </row>
    <row r="5" spans="1:4" x14ac:dyDescent="0.2">
      <c r="A5" s="5">
        <v>168</v>
      </c>
      <c r="B5" s="6" t="str">
        <v> Peru</v>
      </c>
      <c r="C5" s="6" t="str">
        <v>South America</v>
      </c>
      <c r="D5" s="20">
        <v>33035304</v>
      </c>
    </row>
    <row r="6" spans="1:4" x14ac:dyDescent="0.2">
      <c r="A6" s="5">
        <v>235</v>
      </c>
      <c r="B6" s="6" t="str">
        <v> Venezuela</v>
      </c>
      <c r="C6" s="6" t="str">
        <v>South America</v>
      </c>
      <c r="D6" s="20">
        <v>28705000</v>
      </c>
    </row>
    <row r="7" spans="1:4" x14ac:dyDescent="0.2">
      <c r="A7" s="5">
        <v>43</v>
      </c>
      <c r="B7" s="6" t="str">
        <v> Chile</v>
      </c>
      <c r="C7" s="6" t="str">
        <v>South America</v>
      </c>
      <c r="D7" s="20">
        <v>19678363</v>
      </c>
    </row>
    <row r="8" spans="1:4" x14ac:dyDescent="0.2">
      <c r="A8" s="5">
        <v>63</v>
      </c>
      <c r="B8" s="6" t="str">
        <v> Ecuador</v>
      </c>
      <c r="C8" s="6" t="str">
        <v>South America</v>
      </c>
      <c r="D8" s="20">
        <v>17966428</v>
      </c>
    </row>
    <row r="9" spans="1:4" x14ac:dyDescent="0.2">
      <c r="A9" s="5">
        <v>27</v>
      </c>
      <c r="B9" s="6" t="str">
        <v> Bolivia</v>
      </c>
      <c r="C9" s="6" t="str">
        <v>South America</v>
      </c>
      <c r="D9" s="20">
        <v>11797257</v>
      </c>
    </row>
    <row r="10" spans="1:4" x14ac:dyDescent="0.2">
      <c r="A10" s="5">
        <v>167</v>
      </c>
      <c r="B10" s="6" t="str">
        <v> Paraguay</v>
      </c>
      <c r="C10" s="6" t="str">
        <v>South America</v>
      </c>
      <c r="D10" s="20">
        <v>7353038</v>
      </c>
    </row>
    <row r="11" spans="1:4" x14ac:dyDescent="0.2">
      <c r="A11" s="5">
        <v>231</v>
      </c>
      <c r="B11" s="6" t="str">
        <v> Uruguay</v>
      </c>
      <c r="C11" s="6" t="str">
        <v>South America</v>
      </c>
      <c r="D11" s="20">
        <v>3554915</v>
      </c>
    </row>
    <row r="12" spans="1:4" x14ac:dyDescent="0.2">
      <c r="A12" s="5">
        <v>219</v>
      </c>
      <c r="B12" s="6" t="str">
        <v> Trinidad and Tobago</v>
      </c>
      <c r="C12" s="6" t="str">
        <v>South America</v>
      </c>
      <c r="D12" s="20">
        <v>1367558</v>
      </c>
    </row>
    <row r="13" spans="1:4" x14ac:dyDescent="0.2">
      <c r="A13" s="5">
        <v>91</v>
      </c>
      <c r="B13" s="6" t="str">
        <v> Guyana</v>
      </c>
      <c r="C13" s="6" t="str">
        <v>South America</v>
      </c>
      <c r="D13" s="20">
        <v>743699</v>
      </c>
    </row>
    <row r="14" spans="1:4" x14ac:dyDescent="0.2">
      <c r="A14" s="5">
        <v>207</v>
      </c>
      <c r="B14" s="6" t="str">
        <v> Suriname</v>
      </c>
      <c r="C14" s="6" t="str">
        <v>South America</v>
      </c>
      <c r="D14" s="20">
        <v>598000</v>
      </c>
    </row>
    <row r="15" spans="1:4" x14ac:dyDescent="0.2">
      <c r="A15" s="5">
        <v>54</v>
      </c>
      <c r="B15" s="6" t="str">
        <v> Curaçao (Netherlands)</v>
      </c>
      <c r="C15" s="6" t="str">
        <v>South America</v>
      </c>
      <c r="D15" s="20">
        <v>153671</v>
      </c>
    </row>
    <row r="16" spans="1:4" x14ac:dyDescent="0.2">
      <c r="A16" s="5">
        <v>71</v>
      </c>
      <c r="B16" s="6" t="str">
        <v> Falkland Islands (United Kingdom)</v>
      </c>
      <c r="C16" s="6" t="str">
        <v>South America</v>
      </c>
      <c r="D16" s="20">
        <v>4000</v>
      </c>
    </row>
    <row r="17" spans="1:4" x14ac:dyDescent="0.2">
      <c r="A17" s="5"/>
      <c r="B17" s="6"/>
      <c r="C17" s="6"/>
      <c r="D17" s="20"/>
    </row>
    <row r="18" spans="1:4" x14ac:dyDescent="0.2">
      <c r="A18" s="5"/>
      <c r="B18" s="6"/>
      <c r="C18" s="6"/>
      <c r="D18" s="20"/>
    </row>
    <row r="19" spans="1:4" x14ac:dyDescent="0.2">
      <c r="A19" s="5"/>
      <c r="B19" s="6"/>
      <c r="C19" s="6"/>
      <c r="D19" s="20"/>
    </row>
    <row r="20" spans="1:4" x14ac:dyDescent="0.2">
      <c r="A20" s="5"/>
      <c r="B20" s="6"/>
      <c r="C20" s="6"/>
      <c r="D20" s="20"/>
    </row>
    <row r="21" spans="1:4" x14ac:dyDescent="0.2">
      <c r="A21" s="5"/>
      <c r="B21" s="6"/>
      <c r="C21" s="6"/>
      <c r="D21" s="20"/>
    </row>
    <row r="22" spans="1:4" x14ac:dyDescent="0.2">
      <c r="A22" s="5"/>
      <c r="B22" s="6"/>
      <c r="C22" s="6"/>
      <c r="D22" s="20"/>
    </row>
    <row r="23" spans="1:4" x14ac:dyDescent="0.2">
      <c r="A23" s="5"/>
      <c r="B23" s="6"/>
      <c r="C23" s="6"/>
      <c r="D23" s="20"/>
    </row>
    <row r="24" spans="1:4" x14ac:dyDescent="0.2">
      <c r="A24" s="5"/>
      <c r="B24" s="6"/>
      <c r="C24" s="6"/>
      <c r="D24" s="20"/>
    </row>
    <row r="25" spans="1:4" x14ac:dyDescent="0.2">
      <c r="A25" s="5"/>
      <c r="B25" s="6"/>
      <c r="C25" s="6"/>
      <c r="D25" s="20"/>
    </row>
    <row r="26" spans="1:4" x14ac:dyDescent="0.2">
      <c r="A26" s="5"/>
      <c r="B26" s="6"/>
      <c r="C26" s="6"/>
      <c r="D26" s="20"/>
    </row>
    <row r="27" spans="1:4" x14ac:dyDescent="0.2">
      <c r="A27" s="5"/>
      <c r="B27" s="6"/>
      <c r="C27" s="6"/>
      <c r="D27" s="20"/>
    </row>
    <row r="28" spans="1:4" x14ac:dyDescent="0.2">
      <c r="A28" s="5"/>
      <c r="B28" s="6"/>
      <c r="C28" s="6"/>
      <c r="D28" s="20"/>
    </row>
    <row r="29" spans="1:4" x14ac:dyDescent="0.2">
      <c r="A29" s="5"/>
      <c r="B29" s="6"/>
      <c r="C29" s="6"/>
      <c r="D29" s="20"/>
    </row>
    <row r="30" spans="1:4" x14ac:dyDescent="0.2">
      <c r="A30" s="5"/>
      <c r="B30" s="6"/>
      <c r="C30" s="6"/>
      <c r="D30" s="20"/>
    </row>
    <row r="31" spans="1:4" x14ac:dyDescent="0.2">
      <c r="A31" s="5"/>
      <c r="B31" s="6"/>
      <c r="C31" s="6"/>
      <c r="D31" s="20"/>
    </row>
    <row r="32" spans="1:4" x14ac:dyDescent="0.2">
      <c r="A32" s="5"/>
      <c r="B32" s="6"/>
      <c r="C32" s="6"/>
      <c r="D32" s="20"/>
    </row>
    <row r="33" spans="1:4" x14ac:dyDescent="0.2">
      <c r="A33" s="5"/>
      <c r="B33" s="6"/>
      <c r="C33" s="6"/>
      <c r="D33" s="20"/>
    </row>
    <row r="34" spans="1:4" x14ac:dyDescent="0.2">
      <c r="A34" s="5"/>
      <c r="B34" s="6"/>
      <c r="C34" s="6"/>
      <c r="D34" s="20"/>
    </row>
    <row r="35" spans="1:4" x14ac:dyDescent="0.2">
      <c r="A35" s="5"/>
      <c r="B35" s="6"/>
      <c r="C35" s="6"/>
      <c r="D35" s="20"/>
    </row>
    <row r="36" spans="1:4" x14ac:dyDescent="0.2">
      <c r="A36" s="5"/>
      <c r="B36" s="6"/>
      <c r="C36" s="6"/>
      <c r="D36" s="20"/>
    </row>
    <row r="37" spans="1:4" x14ac:dyDescent="0.2">
      <c r="A37" s="5"/>
      <c r="B37" s="6"/>
      <c r="C37" s="6"/>
      <c r="D37" s="20"/>
    </row>
    <row r="38" spans="1:4" x14ac:dyDescent="0.2">
      <c r="A38" s="5"/>
      <c r="B38" s="6"/>
      <c r="C38" s="6"/>
      <c r="D38" s="20"/>
    </row>
    <row r="39" spans="1:4" x14ac:dyDescent="0.2">
      <c r="A39" s="5"/>
      <c r="B39" s="6"/>
      <c r="C39" s="6"/>
      <c r="D39" s="20"/>
    </row>
    <row r="40" spans="1:4" x14ac:dyDescent="0.2">
      <c r="A40" s="5"/>
      <c r="B40" s="6"/>
      <c r="C40" s="6"/>
      <c r="D40" s="20"/>
    </row>
    <row r="41" spans="1:4" x14ac:dyDescent="0.2">
      <c r="A41" s="5"/>
      <c r="B41" s="6"/>
      <c r="C41" s="6"/>
      <c r="D41" s="20"/>
    </row>
    <row r="42" spans="1:4" x14ac:dyDescent="0.2">
      <c r="A42" s="5"/>
      <c r="B42" s="6"/>
      <c r="C42" s="6"/>
      <c r="D42" s="20"/>
    </row>
    <row r="43" spans="1:4" x14ac:dyDescent="0.2">
      <c r="A43" s="5"/>
      <c r="B43" s="6"/>
      <c r="C43" s="6"/>
      <c r="D43" s="20"/>
    </row>
    <row r="44" spans="1:4" x14ac:dyDescent="0.2">
      <c r="A44" s="5"/>
      <c r="B44" s="6"/>
      <c r="C44" s="6"/>
      <c r="D44" s="20"/>
    </row>
    <row r="45" spans="1:4" x14ac:dyDescent="0.2">
      <c r="A45" s="5"/>
      <c r="B45" s="6"/>
      <c r="C45" s="6"/>
      <c r="D45" s="20"/>
    </row>
    <row r="46" spans="1:4" x14ac:dyDescent="0.2">
      <c r="A46" s="5"/>
      <c r="B46" s="6"/>
      <c r="C46" s="6"/>
      <c r="D46" s="20"/>
    </row>
    <row r="47" spans="1:4" x14ac:dyDescent="0.2">
      <c r="A47" s="5"/>
      <c r="B47" s="6"/>
      <c r="C47" s="6"/>
      <c r="D47" s="20"/>
    </row>
    <row r="48" spans="1:4" x14ac:dyDescent="0.2">
      <c r="A48" s="5"/>
      <c r="B48" s="6"/>
      <c r="C48" s="6"/>
      <c r="D48" s="20"/>
    </row>
    <row r="49" spans="1:4" x14ac:dyDescent="0.2">
      <c r="A49" s="5"/>
      <c r="B49" s="6"/>
      <c r="C49" s="6"/>
      <c r="D49" s="20"/>
    </row>
    <row r="50" spans="1:4" x14ac:dyDescent="0.2">
      <c r="A50" s="5"/>
      <c r="B50" s="6"/>
      <c r="C50" s="6"/>
      <c r="D50" s="20"/>
    </row>
    <row r="51" spans="1:4" x14ac:dyDescent="0.2">
      <c r="A51" s="5"/>
      <c r="B51" s="6"/>
      <c r="C51" s="6"/>
      <c r="D51" s="20"/>
    </row>
    <row r="52" spans="1:4" x14ac:dyDescent="0.2">
      <c r="A52" s="5"/>
      <c r="B52" s="6"/>
      <c r="C52" s="6"/>
      <c r="D52" s="20"/>
    </row>
    <row r="53" spans="1:4" x14ac:dyDescent="0.2">
      <c r="A53" s="8"/>
      <c r="B53" s="9"/>
      <c r="C53" s="9"/>
      <c r="D53" s="21"/>
    </row>
  </sheetData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EA7FC-AEB0-412A-B754-CFD791B4DE5E}">
  <dimension ref="A1:D57"/>
  <sheetViews>
    <sheetView topLeftCell="B1" workbookViewId="0">
      <selection sqref="A1:A1048576"/>
    </sheetView>
  </sheetViews>
  <sheetFormatPr defaultColWidth="8.75" defaultRowHeight="14.25" x14ac:dyDescent="0.2"/>
  <cols>
    <col min="1" max="1" width="3.875" style="1" hidden="1" customWidth="1"/>
    <col min="2" max="2" width="55.125" style="1" bestFit="1" customWidth="1"/>
    <col min="3" max="3" width="7.25" style="1" bestFit="1" customWidth="1"/>
    <col min="4" max="4" width="12.125" style="1" bestFit="1" customWidth="1"/>
    <col min="5" max="16384" width="8.75" style="1"/>
  </cols>
  <sheetData>
    <row r="1" spans="1:4" ht="15" x14ac:dyDescent="0.25">
      <c r="A1" s="15" t="s">
        <v>248</v>
      </c>
      <c r="B1" s="16" t="s">
        <v>0</v>
      </c>
      <c r="C1" s="16" t="s">
        <v>1</v>
      </c>
      <c r="D1" s="17" t="s">
        <v>2</v>
      </c>
    </row>
    <row r="2" spans="1:4" x14ac:dyDescent="0.2">
      <c r="A2" s="5" cm="1">
        <f t="array" ref="A2:D57">_xlfn._xlws.SORT(_xlfn._xlws.FILTER(MasterList[],MasterList[Region]="Africa"),4,-1)</f>
        <v>153</v>
      </c>
      <c r="B2" s="18" t="str">
        <v> Nigeria</v>
      </c>
      <c r="C2" s="18" t="str">
        <v>Africa</v>
      </c>
      <c r="D2" s="19">
        <v>211400708</v>
      </c>
    </row>
    <row r="3" spans="1:4" x14ac:dyDescent="0.2">
      <c r="A3" s="5">
        <v>70</v>
      </c>
      <c r="B3" s="6" t="str">
        <v> Ethiopia</v>
      </c>
      <c r="C3" s="6" t="str">
        <v>Africa</v>
      </c>
      <c r="D3" s="20">
        <v>117876000</v>
      </c>
    </row>
    <row r="4" spans="1:4" x14ac:dyDescent="0.2">
      <c r="A4" s="5">
        <v>64</v>
      </c>
      <c r="B4" s="6" t="str">
        <v> Egypt</v>
      </c>
      <c r="C4" s="6" t="str">
        <v>Africa</v>
      </c>
      <c r="D4" s="20">
        <v>103212965</v>
      </c>
    </row>
    <row r="5" spans="1:4" x14ac:dyDescent="0.2">
      <c r="A5" s="5">
        <v>61</v>
      </c>
      <c r="B5" s="6" t="str">
        <v> DR Congo</v>
      </c>
      <c r="C5" s="6" t="str">
        <v>Africa</v>
      </c>
      <c r="D5" s="20">
        <v>92378000</v>
      </c>
    </row>
    <row r="6" spans="1:4" x14ac:dyDescent="0.2">
      <c r="A6" s="5">
        <v>200</v>
      </c>
      <c r="B6" s="6" t="str">
        <v> South Africa</v>
      </c>
      <c r="C6" s="6" t="str">
        <v>Africa</v>
      </c>
      <c r="D6" s="20">
        <v>60142978</v>
      </c>
    </row>
    <row r="7" spans="1:4" x14ac:dyDescent="0.2">
      <c r="A7" s="5">
        <v>213</v>
      </c>
      <c r="B7" s="6" t="str">
        <v> Tanzania</v>
      </c>
      <c r="C7" s="6" t="str">
        <v>Africa</v>
      </c>
      <c r="D7" s="20">
        <v>59441988</v>
      </c>
    </row>
    <row r="8" spans="1:4" x14ac:dyDescent="0.2">
      <c r="A8" s="5">
        <v>111</v>
      </c>
      <c r="B8" s="6" t="str">
        <v> Kenya</v>
      </c>
      <c r="C8" s="6" t="str">
        <v>Africa</v>
      </c>
      <c r="D8" s="20">
        <v>47564296</v>
      </c>
    </row>
    <row r="9" spans="1:4" x14ac:dyDescent="0.2">
      <c r="A9" s="5">
        <v>5</v>
      </c>
      <c r="B9" s="6" t="str">
        <v> Algeria</v>
      </c>
      <c r="C9" s="6" t="str">
        <v>Africa</v>
      </c>
      <c r="D9" s="20">
        <v>45400000</v>
      </c>
    </row>
    <row r="10" spans="1:4" x14ac:dyDescent="0.2">
      <c r="A10" s="5">
        <v>206</v>
      </c>
      <c r="B10" s="6" t="str">
        <v> Sudan</v>
      </c>
      <c r="C10" s="6" t="str">
        <v>Africa</v>
      </c>
      <c r="D10" s="20">
        <v>44379930</v>
      </c>
    </row>
    <row r="11" spans="1:4" x14ac:dyDescent="0.2">
      <c r="A11" s="5">
        <v>226</v>
      </c>
      <c r="B11" s="6" t="str">
        <v> Uganda</v>
      </c>
      <c r="C11" s="6" t="str">
        <v>Africa</v>
      </c>
      <c r="D11" s="20">
        <v>42885900</v>
      </c>
    </row>
    <row r="12" spans="1:4" x14ac:dyDescent="0.2">
      <c r="A12" s="5">
        <v>142</v>
      </c>
      <c r="B12" s="6" t="str">
        <v> Morocco</v>
      </c>
      <c r="C12" s="6" t="str">
        <v>Africa</v>
      </c>
      <c r="D12" s="20">
        <v>36583785</v>
      </c>
    </row>
    <row r="13" spans="1:4" x14ac:dyDescent="0.2">
      <c r="A13" s="5">
        <v>8</v>
      </c>
      <c r="B13" s="6" t="str">
        <v> Angola</v>
      </c>
      <c r="C13" s="6" t="str">
        <v>Africa</v>
      </c>
      <c r="D13" s="20">
        <v>32097671</v>
      </c>
    </row>
    <row r="14" spans="1:4" x14ac:dyDescent="0.2">
      <c r="A14" s="5">
        <v>143</v>
      </c>
      <c r="B14" s="6" t="str">
        <v> Mozambique</v>
      </c>
      <c r="C14" s="6" t="str">
        <v>Africa</v>
      </c>
      <c r="D14" s="20">
        <v>30832244</v>
      </c>
    </row>
    <row r="15" spans="1:4" x14ac:dyDescent="0.2">
      <c r="A15" s="5">
        <v>81</v>
      </c>
      <c r="B15" s="6" t="str">
        <v> Ghana</v>
      </c>
      <c r="C15" s="6" t="str">
        <v>Africa</v>
      </c>
      <c r="D15" s="20">
        <v>30832019</v>
      </c>
    </row>
    <row r="16" spans="1:4" x14ac:dyDescent="0.2">
      <c r="A16" s="5">
        <v>105</v>
      </c>
      <c r="B16" s="6" t="str">
        <v> Ivory Coast</v>
      </c>
      <c r="C16" s="6" t="str">
        <v>Africa</v>
      </c>
      <c r="D16" s="20">
        <v>27087732</v>
      </c>
    </row>
    <row r="17" spans="1:4" x14ac:dyDescent="0.2">
      <c r="A17" s="5">
        <v>126</v>
      </c>
      <c r="B17" s="6" t="str">
        <v> Madagascar</v>
      </c>
      <c r="C17" s="6" t="str">
        <v>Africa</v>
      </c>
      <c r="D17" s="20">
        <v>26923353</v>
      </c>
    </row>
    <row r="18" spans="1:4" x14ac:dyDescent="0.2">
      <c r="A18" s="5">
        <v>37</v>
      </c>
      <c r="B18" s="6" t="str">
        <v> Cameroon</v>
      </c>
      <c r="C18" s="6" t="str">
        <v>Africa</v>
      </c>
      <c r="D18" s="20">
        <v>24348251</v>
      </c>
    </row>
    <row r="19" spans="1:4" x14ac:dyDescent="0.2">
      <c r="A19" s="5">
        <v>152</v>
      </c>
      <c r="B19" s="6" t="str">
        <v> Niger</v>
      </c>
      <c r="C19" s="6" t="str">
        <v>Africa</v>
      </c>
      <c r="D19" s="20">
        <v>24112753</v>
      </c>
    </row>
    <row r="20" spans="1:4" x14ac:dyDescent="0.2">
      <c r="A20" s="5">
        <v>34</v>
      </c>
      <c r="B20" s="6" t="str">
        <v> Burkina Faso</v>
      </c>
      <c r="C20" s="6" t="str">
        <v>Africa</v>
      </c>
      <c r="D20" s="20">
        <v>21510181</v>
      </c>
    </row>
    <row r="21" spans="1:4" x14ac:dyDescent="0.2">
      <c r="A21" s="5">
        <v>130</v>
      </c>
      <c r="B21" s="6" t="str">
        <v> Mali</v>
      </c>
      <c r="C21" s="6" t="str">
        <v>Africa</v>
      </c>
      <c r="D21" s="20">
        <v>20856000</v>
      </c>
    </row>
    <row r="22" spans="1:4" x14ac:dyDescent="0.2">
      <c r="A22" s="5">
        <v>127</v>
      </c>
      <c r="B22" s="6" t="str">
        <v> Malawi</v>
      </c>
      <c r="C22" s="6" t="str">
        <v>Africa</v>
      </c>
      <c r="D22" s="20">
        <v>18898441</v>
      </c>
    </row>
    <row r="23" spans="1:4" x14ac:dyDescent="0.2">
      <c r="A23" s="5">
        <v>240</v>
      </c>
      <c r="B23" s="6" t="str">
        <v> Zambia</v>
      </c>
      <c r="C23" s="6" t="str">
        <v>Africa</v>
      </c>
      <c r="D23" s="20">
        <v>18400556</v>
      </c>
    </row>
    <row r="24" spans="1:4" x14ac:dyDescent="0.2">
      <c r="A24" s="5">
        <v>190</v>
      </c>
      <c r="B24" s="6" t="str">
        <v> Senegal</v>
      </c>
      <c r="C24" s="6" t="str">
        <v>Africa</v>
      </c>
      <c r="D24" s="20">
        <v>17223497</v>
      </c>
    </row>
    <row r="25" spans="1:4" x14ac:dyDescent="0.2">
      <c r="A25" s="5">
        <v>42</v>
      </c>
      <c r="B25" s="6" t="str">
        <v> Chad</v>
      </c>
      <c r="C25" s="6" t="str">
        <v>Africa</v>
      </c>
      <c r="D25" s="20">
        <v>16818391</v>
      </c>
    </row>
    <row r="26" spans="1:4" x14ac:dyDescent="0.2">
      <c r="A26" s="5">
        <v>199</v>
      </c>
      <c r="B26" s="6" t="str">
        <v> Somalia</v>
      </c>
      <c r="C26" s="6" t="str">
        <v>Africa</v>
      </c>
      <c r="D26" s="20">
        <v>16360000</v>
      </c>
    </row>
    <row r="27" spans="1:4" x14ac:dyDescent="0.2">
      <c r="A27" s="5">
        <v>241</v>
      </c>
      <c r="B27" s="6" t="str">
        <v> Zimbabwe</v>
      </c>
      <c r="C27" s="6" t="str">
        <v>Africa</v>
      </c>
      <c r="D27" s="20">
        <v>15790716</v>
      </c>
    </row>
    <row r="28" spans="1:4" x14ac:dyDescent="0.2">
      <c r="A28" s="5">
        <v>203</v>
      </c>
      <c r="B28" s="6" t="str">
        <v> South Sudan</v>
      </c>
      <c r="C28" s="6" t="str">
        <v>Africa</v>
      </c>
      <c r="D28" s="20">
        <v>13249924</v>
      </c>
    </row>
    <row r="29" spans="1:4" x14ac:dyDescent="0.2">
      <c r="A29" s="5">
        <v>178</v>
      </c>
      <c r="B29" s="6" t="str">
        <v> Rwanda</v>
      </c>
      <c r="C29" s="6" t="str">
        <v>Africa</v>
      </c>
      <c r="D29" s="20">
        <v>12955768</v>
      </c>
    </row>
    <row r="30" spans="1:4" x14ac:dyDescent="0.2">
      <c r="A30" s="5">
        <v>89</v>
      </c>
      <c r="B30" s="6" t="str">
        <v> Guinea</v>
      </c>
      <c r="C30" s="6" t="str">
        <v>Africa</v>
      </c>
      <c r="D30" s="20">
        <v>12907395</v>
      </c>
    </row>
    <row r="31" spans="1:4" x14ac:dyDescent="0.2">
      <c r="A31" s="5">
        <v>35</v>
      </c>
      <c r="B31" s="6" t="str">
        <v> Burundi</v>
      </c>
      <c r="C31" s="6" t="str">
        <v>Africa</v>
      </c>
      <c r="D31" s="20">
        <v>12574571</v>
      </c>
    </row>
    <row r="32" spans="1:4" x14ac:dyDescent="0.2">
      <c r="A32" s="5">
        <v>24</v>
      </c>
      <c r="B32" s="6" t="str">
        <v> Benin</v>
      </c>
      <c r="C32" s="6" t="str">
        <v>Africa</v>
      </c>
      <c r="D32" s="20">
        <v>12506347</v>
      </c>
    </row>
    <row r="33" spans="1:4" x14ac:dyDescent="0.2">
      <c r="A33" s="5">
        <v>220</v>
      </c>
      <c r="B33" s="6" t="str">
        <v> Tunisia</v>
      </c>
      <c r="C33" s="6" t="str">
        <v>Africa</v>
      </c>
      <c r="D33" s="20">
        <v>11746695</v>
      </c>
    </row>
    <row r="34" spans="1:4" x14ac:dyDescent="0.2">
      <c r="A34" s="5">
        <v>193</v>
      </c>
      <c r="B34" s="6" t="str">
        <v> Sierra Leone</v>
      </c>
      <c r="C34" s="6" t="str">
        <v>Africa</v>
      </c>
      <c r="D34" s="20">
        <v>8297882</v>
      </c>
    </row>
    <row r="35" spans="1:4" x14ac:dyDescent="0.2">
      <c r="A35" s="5">
        <v>215</v>
      </c>
      <c r="B35" s="6" t="str">
        <v> Togo</v>
      </c>
      <c r="C35" s="6" t="str">
        <v>Africa</v>
      </c>
      <c r="D35" s="20">
        <v>7886000</v>
      </c>
    </row>
    <row r="36" spans="1:4" x14ac:dyDescent="0.2">
      <c r="A36" s="5">
        <v>121</v>
      </c>
      <c r="B36" s="6" t="str">
        <v> Libya</v>
      </c>
      <c r="C36" s="6" t="str">
        <v>Africa</v>
      </c>
      <c r="D36" s="20">
        <v>6959000</v>
      </c>
    </row>
    <row r="37" spans="1:4" x14ac:dyDescent="0.2">
      <c r="A37" s="5">
        <v>49</v>
      </c>
      <c r="B37" s="6" t="str">
        <v> Congo</v>
      </c>
      <c r="C37" s="6" t="str">
        <v>Africa</v>
      </c>
      <c r="D37" s="20">
        <v>5657000</v>
      </c>
    </row>
    <row r="38" spans="1:4" x14ac:dyDescent="0.2">
      <c r="A38" s="5">
        <v>41</v>
      </c>
      <c r="B38" s="6" t="str">
        <v> Central African Republic</v>
      </c>
      <c r="C38" s="6" t="str">
        <v>Africa</v>
      </c>
      <c r="D38" s="20">
        <v>5633412</v>
      </c>
    </row>
    <row r="39" spans="1:4" x14ac:dyDescent="0.2">
      <c r="A39" s="5">
        <v>120</v>
      </c>
      <c r="B39" s="6" t="str">
        <v> Liberia</v>
      </c>
      <c r="C39" s="6" t="str">
        <v>Africa</v>
      </c>
      <c r="D39" s="20">
        <v>4661010</v>
      </c>
    </row>
    <row r="40" spans="1:4" x14ac:dyDescent="0.2">
      <c r="A40" s="5">
        <v>133</v>
      </c>
      <c r="B40" s="6" t="str">
        <v> Mauritania</v>
      </c>
      <c r="C40" s="6" t="str">
        <v>Africa</v>
      </c>
      <c r="D40" s="20">
        <v>4271197</v>
      </c>
    </row>
    <row r="41" spans="1:4" x14ac:dyDescent="0.2">
      <c r="A41" s="5">
        <v>67</v>
      </c>
      <c r="B41" s="6" t="str">
        <v> Eritrea</v>
      </c>
      <c r="C41" s="6" t="str">
        <v>Africa</v>
      </c>
      <c r="D41" s="20">
        <v>3601000</v>
      </c>
    </row>
    <row r="42" spans="1:4" x14ac:dyDescent="0.2">
      <c r="A42" s="5">
        <v>145</v>
      </c>
      <c r="B42" s="6" t="str">
        <v> Namibia</v>
      </c>
      <c r="C42" s="6" t="str">
        <v>Africa</v>
      </c>
      <c r="D42" s="20">
        <v>2550226</v>
      </c>
    </row>
    <row r="43" spans="1:4" x14ac:dyDescent="0.2">
      <c r="A43" s="5">
        <v>78</v>
      </c>
      <c r="B43" s="6" t="str">
        <v> Gambia</v>
      </c>
      <c r="C43" s="6" t="str">
        <v>Africa</v>
      </c>
      <c r="D43" s="20">
        <v>2487000</v>
      </c>
    </row>
    <row r="44" spans="1:4" x14ac:dyDescent="0.2">
      <c r="A44" s="5">
        <v>29</v>
      </c>
      <c r="B44" s="6" t="str">
        <v> Botswana</v>
      </c>
      <c r="C44" s="6" t="str">
        <v>Africa</v>
      </c>
      <c r="D44" s="20">
        <v>2410338</v>
      </c>
    </row>
    <row r="45" spans="1:4" x14ac:dyDescent="0.2">
      <c r="A45" s="5">
        <v>77</v>
      </c>
      <c r="B45" s="6" t="str">
        <v> Gabon</v>
      </c>
      <c r="C45" s="6" t="str">
        <v>Africa</v>
      </c>
      <c r="D45" s="20">
        <v>2233272</v>
      </c>
    </row>
    <row r="46" spans="1:4" x14ac:dyDescent="0.2">
      <c r="A46" s="5">
        <v>119</v>
      </c>
      <c r="B46" s="6" t="str">
        <v> Lesotho</v>
      </c>
      <c r="C46" s="6" t="str">
        <v>Africa</v>
      </c>
      <c r="D46" s="20">
        <v>2159000</v>
      </c>
    </row>
    <row r="47" spans="1:4" x14ac:dyDescent="0.2">
      <c r="A47" s="5">
        <v>90</v>
      </c>
      <c r="B47" s="6" t="str">
        <v> Guinea-Bissau</v>
      </c>
      <c r="C47" s="6" t="str">
        <v>Africa</v>
      </c>
      <c r="D47" s="20">
        <v>1646077</v>
      </c>
    </row>
    <row r="48" spans="1:4" x14ac:dyDescent="0.2">
      <c r="A48" s="5">
        <v>66</v>
      </c>
      <c r="B48" s="6" t="str">
        <v> Equatorial Guinea</v>
      </c>
      <c r="C48" s="6" t="str">
        <v>Africa</v>
      </c>
      <c r="D48" s="20">
        <v>1505588</v>
      </c>
    </row>
    <row r="49" spans="1:4" x14ac:dyDescent="0.2">
      <c r="A49" s="5">
        <v>134</v>
      </c>
      <c r="B49" s="6" t="str">
        <v> Mauritius</v>
      </c>
      <c r="C49" s="6" t="str">
        <v>Africa</v>
      </c>
      <c r="D49" s="20">
        <v>1266334</v>
      </c>
    </row>
    <row r="50" spans="1:4" x14ac:dyDescent="0.2">
      <c r="A50" s="5">
        <v>69</v>
      </c>
      <c r="B50" s="6" t="str">
        <v> Eswatini</v>
      </c>
      <c r="C50" s="6" t="str">
        <v>Africa</v>
      </c>
      <c r="D50" s="20">
        <v>1172000</v>
      </c>
    </row>
    <row r="51" spans="1:4" x14ac:dyDescent="0.2">
      <c r="A51" s="5">
        <v>58</v>
      </c>
      <c r="B51" s="6" t="str">
        <v> Djibouti</v>
      </c>
      <c r="C51" s="6" t="str">
        <v>Africa</v>
      </c>
      <c r="D51" s="20">
        <v>976107</v>
      </c>
    </row>
    <row r="52" spans="1:4" x14ac:dyDescent="0.2">
      <c r="A52" s="5">
        <v>48</v>
      </c>
      <c r="B52" s="6" t="str">
        <v> Comoros</v>
      </c>
      <c r="C52" s="6" t="str">
        <v>Africa</v>
      </c>
      <c r="D52" s="20">
        <v>758316</v>
      </c>
    </row>
    <row r="53" spans="1:4" x14ac:dyDescent="0.2">
      <c r="A53" s="8">
        <v>238</v>
      </c>
      <c r="B53" s="9" t="str">
        <v> Western Sahara</v>
      </c>
      <c r="C53" s="9" t="str">
        <v>Africa</v>
      </c>
      <c r="D53" s="21">
        <v>612000</v>
      </c>
    </row>
    <row r="54" spans="1:4" x14ac:dyDescent="0.2">
      <c r="A54" s="1">
        <v>39</v>
      </c>
      <c r="B54" s="1" t="str">
        <v> Cape Verde</v>
      </c>
      <c r="C54" s="1" t="str">
        <v>Africa</v>
      </c>
      <c r="D54" s="1">
        <v>563198</v>
      </c>
    </row>
    <row r="55" spans="1:4" x14ac:dyDescent="0.2">
      <c r="A55" s="1">
        <v>188</v>
      </c>
      <c r="B55" s="1" t="str">
        <v> São Tomé and Príncipe</v>
      </c>
      <c r="C55" s="1" t="str">
        <v>Africa</v>
      </c>
      <c r="D55" s="1">
        <v>214610</v>
      </c>
    </row>
    <row r="56" spans="1:4" x14ac:dyDescent="0.2">
      <c r="A56" s="1">
        <v>192</v>
      </c>
      <c r="B56" s="1" t="str">
        <v> Seychelles</v>
      </c>
      <c r="C56" s="1" t="str">
        <v>Africa</v>
      </c>
      <c r="D56" s="1">
        <v>99202</v>
      </c>
    </row>
    <row r="57" spans="1:4" x14ac:dyDescent="0.2">
      <c r="A57" s="1">
        <v>180</v>
      </c>
      <c r="B57" s="1" t="str">
        <v> Saint Helena, Ascension and Tristan da Cunha (United Kingdom)</v>
      </c>
      <c r="C57" s="1" t="str">
        <v>Africa</v>
      </c>
      <c r="D57" s="1">
        <v>6000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6590D-A295-4EA5-96D1-20FF57D2E5D7}">
  <dimension ref="A1:D53"/>
  <sheetViews>
    <sheetView topLeftCell="B1" workbookViewId="0">
      <selection activeCell="B12" sqref="B12"/>
    </sheetView>
  </sheetViews>
  <sheetFormatPr defaultColWidth="8.75" defaultRowHeight="14.25" x14ac:dyDescent="0.2"/>
  <cols>
    <col min="1" max="1" width="3.875" style="1" hidden="1" customWidth="1"/>
    <col min="2" max="2" width="34.875" style="1" bestFit="1" customWidth="1"/>
    <col min="3" max="3" width="7.75" style="1" bestFit="1" customWidth="1"/>
    <col min="4" max="4" width="11.625" style="1" bestFit="1" customWidth="1"/>
    <col min="5" max="16384" width="8.75" style="1"/>
  </cols>
  <sheetData>
    <row r="1" spans="1:4" ht="15" x14ac:dyDescent="0.25">
      <c r="A1" s="15" t="s">
        <v>248</v>
      </c>
      <c r="B1" s="16" t="s">
        <v>0</v>
      </c>
      <c r="C1" s="16" t="s">
        <v>1</v>
      </c>
      <c r="D1" s="17" t="s">
        <v>2</v>
      </c>
    </row>
    <row r="2" spans="1:4" x14ac:dyDescent="0.2">
      <c r="A2" s="5" cm="1">
        <f t="array" ref="A2:D28">_xlfn._xlws.SORT(_xlfn._xlws.FILTER(MasterList[],MasterList[Region]="Oceania"),4,-1)</f>
        <v>14</v>
      </c>
      <c r="B2" s="18" t="str">
        <v> Australia</v>
      </c>
      <c r="C2" s="18" t="str">
        <v>Oceania</v>
      </c>
      <c r="D2" s="19">
        <v>25987786</v>
      </c>
    </row>
    <row r="3" spans="1:4" x14ac:dyDescent="0.2">
      <c r="A3" s="5">
        <v>166</v>
      </c>
      <c r="B3" s="6" t="str">
        <v> Papua New Guinea</v>
      </c>
      <c r="C3" s="6" t="str">
        <v>Oceania</v>
      </c>
      <c r="D3" s="20">
        <v>9122994</v>
      </c>
    </row>
    <row r="4" spans="1:4" x14ac:dyDescent="0.2">
      <c r="A4" s="5">
        <v>150</v>
      </c>
      <c r="B4" s="6" t="str">
        <v> New Zealand</v>
      </c>
      <c r="C4" s="6" t="str">
        <v>Oceania</v>
      </c>
      <c r="D4" s="20">
        <v>5137062</v>
      </c>
    </row>
    <row r="5" spans="1:4" x14ac:dyDescent="0.2">
      <c r="A5" s="5">
        <v>73</v>
      </c>
      <c r="B5" s="6" t="str">
        <v> Fiji</v>
      </c>
      <c r="C5" s="6" t="str">
        <v>Oceania</v>
      </c>
      <c r="D5" s="20">
        <v>898402</v>
      </c>
    </row>
    <row r="6" spans="1:4" x14ac:dyDescent="0.2">
      <c r="A6" s="5">
        <v>198</v>
      </c>
      <c r="B6" s="6" t="str">
        <v> Solomon Islands</v>
      </c>
      <c r="C6" s="6" t="str">
        <v>Oceania</v>
      </c>
      <c r="D6" s="20">
        <v>728041</v>
      </c>
    </row>
    <row r="7" spans="1:4" x14ac:dyDescent="0.2">
      <c r="A7" s="5">
        <v>233</v>
      </c>
      <c r="B7" s="6" t="str">
        <v> Vanuatu</v>
      </c>
      <c r="C7" s="6" t="str">
        <v>Oceania</v>
      </c>
      <c r="D7" s="20">
        <v>301295</v>
      </c>
    </row>
    <row r="8" spans="1:4" x14ac:dyDescent="0.2">
      <c r="A8" s="5">
        <v>76</v>
      </c>
      <c r="B8" s="6" t="str">
        <v> French Polynesia (France)</v>
      </c>
      <c r="C8" s="6" t="str">
        <v>Oceania</v>
      </c>
      <c r="D8" s="20">
        <v>279890</v>
      </c>
    </row>
    <row r="9" spans="1:4" x14ac:dyDescent="0.2">
      <c r="A9" s="5">
        <v>149</v>
      </c>
      <c r="B9" s="6" t="str">
        <v> New Caledonia (France)</v>
      </c>
      <c r="C9" s="6" t="str">
        <v>Oceania</v>
      </c>
      <c r="D9" s="20">
        <v>273674</v>
      </c>
    </row>
    <row r="10" spans="1:4" x14ac:dyDescent="0.2">
      <c r="A10" s="5">
        <v>186</v>
      </c>
      <c r="B10" s="6" t="str">
        <v> Samoa</v>
      </c>
      <c r="C10" s="6" t="str">
        <v>Oceania</v>
      </c>
      <c r="D10" s="20">
        <v>199853</v>
      </c>
    </row>
    <row r="11" spans="1:4" x14ac:dyDescent="0.2">
      <c r="A11" s="5">
        <v>86</v>
      </c>
      <c r="B11" s="6" t="str">
        <v> Guam (United States)</v>
      </c>
      <c r="C11" s="6" t="str">
        <v>Oceania</v>
      </c>
      <c r="D11" s="20">
        <v>153836</v>
      </c>
    </row>
    <row r="12" spans="1:4" x14ac:dyDescent="0.2">
      <c r="A12" s="5">
        <v>112</v>
      </c>
      <c r="B12" s="6" t="str">
        <v> Kiribati</v>
      </c>
      <c r="C12" s="6" t="str">
        <v>Oceania</v>
      </c>
      <c r="D12" s="20">
        <v>120740</v>
      </c>
    </row>
    <row r="13" spans="1:4" x14ac:dyDescent="0.2">
      <c r="A13" s="5">
        <v>136</v>
      </c>
      <c r="B13" s="6" t="str">
        <v> Micronesia</v>
      </c>
      <c r="C13" s="6" t="str">
        <v>Oceania</v>
      </c>
      <c r="D13" s="20">
        <v>105754</v>
      </c>
    </row>
    <row r="14" spans="1:4" x14ac:dyDescent="0.2">
      <c r="A14" s="5">
        <v>217</v>
      </c>
      <c r="B14" s="6" t="str">
        <v> Tonga</v>
      </c>
      <c r="C14" s="6" t="str">
        <v>Oceania</v>
      </c>
      <c r="D14" s="20">
        <v>99532</v>
      </c>
    </row>
    <row r="15" spans="1:4" x14ac:dyDescent="0.2">
      <c r="A15" s="5">
        <v>132</v>
      </c>
      <c r="B15" s="6" t="str">
        <v> Marshall Islands</v>
      </c>
      <c r="C15" s="6" t="str">
        <v>Oceania</v>
      </c>
      <c r="D15" s="20">
        <v>54516</v>
      </c>
    </row>
    <row r="16" spans="1:4" x14ac:dyDescent="0.2">
      <c r="A16" s="5">
        <v>6</v>
      </c>
      <c r="B16" s="6" t="str">
        <v> American Samoa (United States)</v>
      </c>
      <c r="C16" s="6" t="str">
        <v>Oceania</v>
      </c>
      <c r="D16" s="20">
        <v>49710</v>
      </c>
    </row>
    <row r="17" spans="1:4" x14ac:dyDescent="0.2">
      <c r="A17" s="5">
        <v>159</v>
      </c>
      <c r="B17" s="6" t="str">
        <v> Northern Mariana Islands (United States)</v>
      </c>
      <c r="C17" s="6" t="str">
        <v>Oceania</v>
      </c>
      <c r="D17" s="20">
        <v>47329</v>
      </c>
    </row>
    <row r="18" spans="1:4" x14ac:dyDescent="0.2">
      <c r="A18" s="5">
        <v>163</v>
      </c>
      <c r="B18" s="6" t="str">
        <v> Palau</v>
      </c>
      <c r="C18" s="6" t="str">
        <v>Oceania</v>
      </c>
      <c r="D18" s="20">
        <v>17957</v>
      </c>
    </row>
    <row r="19" spans="1:4" x14ac:dyDescent="0.2">
      <c r="A19" s="5">
        <v>50</v>
      </c>
      <c r="B19" s="6" t="str">
        <v> Cook Islands (New Zealand)</v>
      </c>
      <c r="C19" s="6" t="str">
        <v>Oceania</v>
      </c>
      <c r="D19" s="20">
        <v>15342</v>
      </c>
    </row>
    <row r="20" spans="1:4" x14ac:dyDescent="0.2">
      <c r="A20" s="5">
        <v>146</v>
      </c>
      <c r="B20" s="6" t="str">
        <v> Nauru</v>
      </c>
      <c r="C20" s="6" t="str">
        <v>Oceania</v>
      </c>
      <c r="D20" s="20">
        <v>11832</v>
      </c>
    </row>
    <row r="21" spans="1:4" x14ac:dyDescent="0.2">
      <c r="A21" s="5">
        <v>237</v>
      </c>
      <c r="B21" s="6" t="str">
        <v> Wallis and Futuna (France)</v>
      </c>
      <c r="C21" s="6" t="str">
        <v>Oceania</v>
      </c>
      <c r="D21" s="20">
        <v>11369</v>
      </c>
    </row>
    <row r="22" spans="1:4" x14ac:dyDescent="0.2">
      <c r="A22" s="5">
        <v>224</v>
      </c>
      <c r="B22" s="6" t="str">
        <v> Tuvalu</v>
      </c>
      <c r="C22" s="6" t="str">
        <v>Oceania</v>
      </c>
      <c r="D22" s="20">
        <v>10679</v>
      </c>
    </row>
    <row r="23" spans="1:4" x14ac:dyDescent="0.2">
      <c r="A23" s="5">
        <v>45</v>
      </c>
      <c r="B23" s="6" t="str">
        <v> Christmas Island (Australia)</v>
      </c>
      <c r="C23" s="6" t="str">
        <v>Oceania</v>
      </c>
      <c r="D23" s="20">
        <v>1966</v>
      </c>
    </row>
    <row r="24" spans="1:4" x14ac:dyDescent="0.2">
      <c r="A24" s="5">
        <v>155</v>
      </c>
      <c r="B24" s="6" t="str">
        <v> Norfolk Island (Australia)</v>
      </c>
      <c r="C24" s="6" t="str">
        <v>Oceania</v>
      </c>
      <c r="D24" s="20">
        <v>1734</v>
      </c>
    </row>
    <row r="25" spans="1:4" x14ac:dyDescent="0.2">
      <c r="A25" s="5">
        <v>154</v>
      </c>
      <c r="B25" s="6" t="str">
        <v> Niue (New Zealand)</v>
      </c>
      <c r="C25" s="6" t="str">
        <v>Oceania</v>
      </c>
      <c r="D25" s="20">
        <v>1549</v>
      </c>
    </row>
    <row r="26" spans="1:4" x14ac:dyDescent="0.2">
      <c r="A26" s="5">
        <v>216</v>
      </c>
      <c r="B26" s="6" t="str">
        <v> Tokelau (New Zealand)</v>
      </c>
      <c r="C26" s="6" t="str">
        <v>Oceania</v>
      </c>
      <c r="D26" s="20">
        <v>1501</v>
      </c>
    </row>
    <row r="27" spans="1:4" x14ac:dyDescent="0.2">
      <c r="A27" s="5">
        <v>46</v>
      </c>
      <c r="B27" s="6" t="str">
        <v> Cocos (Keeling) Islands (Australia)</v>
      </c>
      <c r="C27" s="6" t="str">
        <v>Oceania</v>
      </c>
      <c r="D27" s="20">
        <v>573</v>
      </c>
    </row>
    <row r="28" spans="1:4" x14ac:dyDescent="0.2">
      <c r="A28" s="5">
        <v>170</v>
      </c>
      <c r="B28" s="6" t="str">
        <v> Pitcairn Islands (United Kingdom)</v>
      </c>
      <c r="C28" s="6" t="str">
        <v>Oceania</v>
      </c>
      <c r="D28" s="20">
        <v>40</v>
      </c>
    </row>
    <row r="29" spans="1:4" x14ac:dyDescent="0.2">
      <c r="A29" s="5"/>
      <c r="B29" s="6"/>
      <c r="C29" s="6"/>
      <c r="D29" s="20"/>
    </row>
    <row r="30" spans="1:4" x14ac:dyDescent="0.2">
      <c r="A30" s="5"/>
      <c r="B30" s="6"/>
      <c r="C30" s="6"/>
      <c r="D30" s="20"/>
    </row>
    <row r="31" spans="1:4" x14ac:dyDescent="0.2">
      <c r="A31" s="5"/>
      <c r="B31" s="6"/>
      <c r="C31" s="6"/>
      <c r="D31" s="20"/>
    </row>
    <row r="32" spans="1:4" x14ac:dyDescent="0.2">
      <c r="A32" s="5"/>
      <c r="B32" s="6"/>
      <c r="C32" s="6"/>
      <c r="D32" s="20"/>
    </row>
    <row r="33" spans="1:4" x14ac:dyDescent="0.2">
      <c r="A33" s="5"/>
      <c r="B33" s="6"/>
      <c r="C33" s="6"/>
      <c r="D33" s="20"/>
    </row>
    <row r="34" spans="1:4" x14ac:dyDescent="0.2">
      <c r="A34" s="5"/>
      <c r="B34" s="6"/>
      <c r="C34" s="6"/>
      <c r="D34" s="20"/>
    </row>
    <row r="35" spans="1:4" x14ac:dyDescent="0.2">
      <c r="A35" s="5"/>
      <c r="B35" s="6"/>
      <c r="C35" s="6"/>
      <c r="D35" s="20"/>
    </row>
    <row r="36" spans="1:4" x14ac:dyDescent="0.2">
      <c r="A36" s="5"/>
      <c r="B36" s="6"/>
      <c r="C36" s="6"/>
      <c r="D36" s="20"/>
    </row>
    <row r="37" spans="1:4" x14ac:dyDescent="0.2">
      <c r="A37" s="5"/>
      <c r="B37" s="6"/>
      <c r="C37" s="6"/>
      <c r="D37" s="20"/>
    </row>
    <row r="38" spans="1:4" x14ac:dyDescent="0.2">
      <c r="A38" s="5"/>
      <c r="B38" s="6"/>
      <c r="C38" s="6"/>
      <c r="D38" s="20"/>
    </row>
    <row r="39" spans="1:4" x14ac:dyDescent="0.2">
      <c r="A39" s="5"/>
      <c r="B39" s="6"/>
      <c r="C39" s="6"/>
      <c r="D39" s="20"/>
    </row>
    <row r="40" spans="1:4" x14ac:dyDescent="0.2">
      <c r="A40" s="5"/>
      <c r="B40" s="6"/>
      <c r="C40" s="6"/>
      <c r="D40" s="20"/>
    </row>
    <row r="41" spans="1:4" x14ac:dyDescent="0.2">
      <c r="A41" s="5"/>
      <c r="B41" s="6"/>
      <c r="C41" s="6"/>
      <c r="D41" s="20"/>
    </row>
    <row r="42" spans="1:4" x14ac:dyDescent="0.2">
      <c r="A42" s="5"/>
      <c r="B42" s="6"/>
      <c r="C42" s="6"/>
      <c r="D42" s="20"/>
    </row>
    <row r="43" spans="1:4" x14ac:dyDescent="0.2">
      <c r="A43" s="5"/>
      <c r="B43" s="6"/>
      <c r="C43" s="6"/>
      <c r="D43" s="20"/>
    </row>
    <row r="44" spans="1:4" x14ac:dyDescent="0.2">
      <c r="A44" s="5"/>
      <c r="B44" s="6"/>
      <c r="C44" s="6"/>
      <c r="D44" s="20"/>
    </row>
    <row r="45" spans="1:4" x14ac:dyDescent="0.2">
      <c r="A45" s="5"/>
      <c r="B45" s="6"/>
      <c r="C45" s="6"/>
      <c r="D45" s="20"/>
    </row>
    <row r="46" spans="1:4" x14ac:dyDescent="0.2">
      <c r="A46" s="5"/>
      <c r="B46" s="6"/>
      <c r="C46" s="6"/>
      <c r="D46" s="20"/>
    </row>
    <row r="47" spans="1:4" x14ac:dyDescent="0.2">
      <c r="A47" s="5"/>
      <c r="B47" s="6"/>
      <c r="C47" s="6"/>
      <c r="D47" s="20"/>
    </row>
    <row r="48" spans="1:4" x14ac:dyDescent="0.2">
      <c r="A48" s="5"/>
      <c r="B48" s="6"/>
      <c r="C48" s="6"/>
      <c r="D48" s="20"/>
    </row>
    <row r="49" spans="1:4" x14ac:dyDescent="0.2">
      <c r="A49" s="5"/>
      <c r="B49" s="6"/>
      <c r="C49" s="6"/>
      <c r="D49" s="20"/>
    </row>
    <row r="50" spans="1:4" x14ac:dyDescent="0.2">
      <c r="A50" s="5"/>
      <c r="B50" s="6"/>
      <c r="C50" s="6"/>
      <c r="D50" s="20"/>
    </row>
    <row r="51" spans="1:4" x14ac:dyDescent="0.2">
      <c r="A51" s="5"/>
      <c r="B51" s="6"/>
      <c r="C51" s="6"/>
      <c r="D51" s="20"/>
    </row>
    <row r="52" spans="1:4" x14ac:dyDescent="0.2">
      <c r="A52" s="5"/>
      <c r="B52" s="6"/>
      <c r="C52" s="6"/>
      <c r="D52" s="20"/>
    </row>
    <row r="53" spans="1:4" x14ac:dyDescent="0.2">
      <c r="A53" s="8"/>
      <c r="B53" s="9"/>
      <c r="C53" s="9"/>
      <c r="D53" s="21"/>
    </row>
  </sheetData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3FFE0D7A33C9419588EBBCBF169C8F" ma:contentTypeVersion="19" ma:contentTypeDescription="Create a new document." ma:contentTypeScope="" ma:versionID="7d2338ad46bf9533fec60c5c4958e1d1">
  <xsd:schema xmlns:xsd="http://www.w3.org/2001/XMLSchema" xmlns:xs="http://www.w3.org/2001/XMLSchema" xmlns:p="http://schemas.microsoft.com/office/2006/metadata/properties" xmlns:ns2="02f7551b-8ef5-4b97-a1aa-577a3e47bb8e" xmlns:ns3="08ae26e9-8702-4fb1-a1a2-d8e696cdafe5" xmlns:ns4="2006b627-b0e0-436d-9273-616fa4323cd9" xmlns:ns5="http://schemas.microsoft.com/sharepoint/v3/fields" targetNamespace="http://schemas.microsoft.com/office/2006/metadata/properties" ma:root="true" ma:fieldsID="d749d240d7a1b9336bb1820af71359b9" ns2:_="" ns3:_="" ns4:_="" ns5:_="">
    <xsd:import namespace="02f7551b-8ef5-4b97-a1aa-577a3e47bb8e"/>
    <xsd:import namespace="08ae26e9-8702-4fb1-a1a2-d8e696cdafe5"/>
    <xsd:import namespace="2006b627-b0e0-436d-9273-616fa4323cd9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3:bca37cab97284e5f861d76a6b10e7e7e" minOccurs="0"/>
                <xsd:element ref="ns2:TaxCatchAll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OCR" minOccurs="0"/>
                <xsd:element ref="ns4:MediaServiceLocation" minOccurs="0"/>
                <xsd:element ref="ns3:SharedWithUsers" minOccurs="0"/>
                <xsd:element ref="ns3:SharedWithDetails" minOccurs="0"/>
                <xsd:element ref="ns4:MediaServiceEventHashCode" minOccurs="0"/>
                <xsd:element ref="ns4:MediaServiceGenerationTime" minOccurs="0"/>
                <xsd:element ref="ns4:a5ql" minOccurs="0"/>
                <xsd:element ref="ns4:Contents" minOccurs="0"/>
                <xsd:element ref="ns5:_DCDateCreated" minOccurs="0"/>
                <xsd:element ref="ns4:MediaServiceAutoKeyPoints" minOccurs="0"/>
                <xsd:element ref="ns4:MediaServiceKeyPoints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f7551b-8ef5-4b97-a1aa-577a3e47bb8e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dcb4deff-dbdf-4659-800d-ab3c19dea170}" ma:internalName="TaxCatchAll" ma:showField="CatchAllData" ma:web="02f7551b-8ef5-4b97-a1aa-577a3e47bb8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ae26e9-8702-4fb1-a1a2-d8e696cdafe5" elementFormDefault="qualified">
    <xsd:import namespace="http://schemas.microsoft.com/office/2006/documentManagement/types"/>
    <xsd:import namespace="http://schemas.microsoft.com/office/infopath/2007/PartnerControls"/>
    <xsd:element name="bca37cab97284e5f861d76a6b10e7e7e" ma:index="9" nillable="true" ma:taxonomy="true" ma:internalName="bca37cab97284e5f861d76a6b10e7e7e" ma:taxonomyFieldName="Tags" ma:displayName="Tags" ma:default="" ma:fieldId="{bca37cab-9728-4e5f-861d-76a6b10e7e7e}" ma:taxonomyMulti="true" ma:sspId="3e64a743-6b44-4d12-af01-f236ac8bc972" ma:termSetId="b23a3108-1288-4148-a2f7-58c7dd384ef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06b627-b0e0-436d-9273-616fa4323c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a5ql" ma:index="21" nillable="true" ma:displayName="Date and Time" ma:internalName="a5ql">
      <xsd:simpleType>
        <xsd:restriction base="dms:DateTime"/>
      </xsd:simpleType>
    </xsd:element>
    <xsd:element name="Contents" ma:index="22" nillable="true" ma:displayName="Contents" ma:description="Key features" ma:format="Dropdown" ma:internalName="Contents">
      <xsd:simpleType>
        <xsd:restriction base="dms:Note">
          <xsd:maxLength value="255"/>
        </xsd:restriction>
      </xsd:simpleType>
    </xsd:element>
    <xsd:element name="MediaServiceAutoKeyPoints" ma:index="2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6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DCDateCreated" ma:index="23" nillable="true" ma:displayName="Date Created" ma:description="The date on which this resource was created" ma:format="DateTime" ma:internalName="_DCDateCreated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ca37cab97284e5f861d76a6b10e7e7e xmlns="08ae26e9-8702-4fb1-a1a2-d8e696cdafe5">
      <Terms xmlns="http://schemas.microsoft.com/office/infopath/2007/PartnerControls"/>
    </bca37cab97284e5f861d76a6b10e7e7e>
    <a5ql xmlns="2006b627-b0e0-436d-9273-616fa4323cd9" xsi:nil="true"/>
    <TaxCatchAll xmlns="02f7551b-8ef5-4b97-a1aa-577a3e47bb8e" xsi:nil="true"/>
    <Contents xmlns="2006b627-b0e0-436d-9273-616fa4323cd9" xsi:nil="true"/>
    <_DCDateCreated xmlns="http://schemas.microsoft.com/sharepoint/v3/fields" xsi:nil="true"/>
    <SharedWithUsers xmlns="08ae26e9-8702-4fb1-a1a2-d8e696cdafe5">
      <UserInfo>
        <DisplayName>Tracy Gray</DisplayName>
        <AccountId>60</AccountId>
        <AccountType/>
      </UserInfo>
      <UserInfo>
        <DisplayName>Ian Pay</DisplayName>
        <AccountId>28074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A0E8752C-A596-4404-9357-7033A293DB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2f7551b-8ef5-4b97-a1aa-577a3e47bb8e"/>
    <ds:schemaRef ds:uri="08ae26e9-8702-4fb1-a1a2-d8e696cdafe5"/>
    <ds:schemaRef ds:uri="2006b627-b0e0-436d-9273-616fa4323cd9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49950D0-8FAE-426C-ADAE-204E6D9E7D8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E54A75E-2B7C-4477-AD08-A3965355DF0C}">
  <ds:schemaRefs>
    <ds:schemaRef ds:uri="http://purl.org/dc/elements/1.1/"/>
    <ds:schemaRef ds:uri="02f7551b-8ef5-4b97-a1aa-577a3e47bb8e"/>
    <ds:schemaRef ds:uri="http://schemas.openxmlformats.org/package/2006/metadata/core-properties"/>
    <ds:schemaRef ds:uri="http://purl.org/dc/dcmitype/"/>
    <ds:schemaRef ds:uri="http://schemas.microsoft.com/sharepoint/v3/fields"/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infopath/2007/PartnerControls"/>
    <ds:schemaRef ds:uri="2006b627-b0e0-436d-9273-616fa4323cd9"/>
    <ds:schemaRef ds:uri="08ae26e9-8702-4fb1-a1a2-d8e696cdafe5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Master</vt:lpstr>
      <vt:lpstr>Filter</vt:lpstr>
      <vt:lpstr>Europe</vt:lpstr>
      <vt:lpstr>Asia</vt:lpstr>
      <vt:lpstr>North America</vt:lpstr>
      <vt:lpstr>South America</vt:lpstr>
      <vt:lpstr>Africa</vt:lpstr>
      <vt:lpstr>Oceania</vt:lpstr>
    </vt:vector>
  </TitlesOfParts>
  <Company>ICAEW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Ian Pay</dc:creator>
  <cp:lastModifiedBy>Tracy Gray</cp:lastModifiedBy>
  <dcterms:created xsi:type="dcterms:W3CDTF">2022-04-27T08:38:15Z</dcterms:created>
  <dcterms:modified xsi:type="dcterms:W3CDTF">2022-05-10T10:23:07Z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0x0101004F3FFE0D7A33C9419588EBBCBF169C8F</vt:lpwstr>
  </property>
  <property fmtid="{D5CDD505-2E9C-101B-9397-08002B2CF9AE}" pid="3" name="Tags">
    <vt:lpwstr/>
  </property>
</Properties>
</file>